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juan.gutierrez\Desktop\Actualización SIG\DIP-02\"/>
    </mc:Choice>
  </mc:AlternateContent>
  <bookViews>
    <workbookView xWindow="0" yWindow="0" windowWidth="20490" windowHeight="7650" firstSheet="3" activeTab="3"/>
  </bookViews>
  <sheets>
    <sheet name="INVERSION PROYECTO 1039" sheetId="1" state="hidden" r:id="rId1"/>
    <sheet name=" FUNCIONAMIENTO V.14" sheetId="2" state="hidden" r:id="rId2"/>
    <sheet name="SEGPLAN2" sheetId="3" state="hidden" r:id="rId3"/>
    <sheet name="Prog Pptal"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Pptal'!$A$1:$Z$50</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L34" i="16" l="1"/>
  <c r="O34" i="16"/>
  <c r="P34" i="16"/>
  <c r="Q34" i="16"/>
  <c r="S34" i="16"/>
  <c r="T34" i="16"/>
  <c r="U34" i="16"/>
  <c r="M34" i="16"/>
  <c r="K34" i="16"/>
  <c r="K43" i="16" l="1"/>
  <c r="N42" i="16"/>
  <c r="N36" i="16"/>
  <c r="N39" i="16"/>
  <c r="W13" i="16"/>
  <c r="W33" i="16"/>
  <c r="W34" i="16" s="1"/>
  <c r="W29" i="16"/>
  <c r="V17" i="16"/>
  <c r="Y42" i="16"/>
  <c r="Y43" i="16" s="1"/>
  <c r="Y44" i="16" s="1"/>
  <c r="Y39" i="16"/>
  <c r="Y40" i="16" s="1"/>
  <c r="Y41" i="16" s="1"/>
  <c r="Y36" i="16"/>
  <c r="Y37" i="16" s="1"/>
  <c r="Y38" i="16" s="1"/>
  <c r="Y33" i="16"/>
  <c r="Y34" i="16" s="1"/>
  <c r="Y29" i="16"/>
  <c r="Y30" i="16" s="1"/>
  <c r="Y31" i="16" s="1"/>
  <c r="Y26" i="16"/>
  <c r="Y27" i="16" s="1"/>
  <c r="Y24" i="16"/>
  <c r="Y25" i="16" s="1"/>
  <c r="Y28" i="16" s="1"/>
  <c r="Y21" i="16"/>
  <c r="Y22" i="16" s="1"/>
  <c r="Y19" i="16"/>
  <c r="Y20" i="16" s="1"/>
  <c r="Y17" i="16"/>
  <c r="Y18" i="16" s="1"/>
  <c r="Y15" i="16"/>
  <c r="Y16" i="16" s="1"/>
  <c r="Y13" i="16"/>
  <c r="Y14" i="16" s="1"/>
  <c r="X42" i="16"/>
  <c r="X43" i="16" s="1"/>
  <c r="X44" i="16" s="1"/>
  <c r="X39" i="16"/>
  <c r="X40" i="16" s="1"/>
  <c r="X36" i="16"/>
  <c r="X37" i="16" s="1"/>
  <c r="X38" i="16" s="1"/>
  <c r="X33" i="16"/>
  <c r="X34" i="16" s="1"/>
  <c r="X29" i="16"/>
  <c r="X30" i="16" s="1"/>
  <c r="X31" i="16" s="1"/>
  <c r="X26" i="16"/>
  <c r="X27" i="16" s="1"/>
  <c r="X24" i="16"/>
  <c r="X25" i="16" s="1"/>
  <c r="X28" i="16" s="1"/>
  <c r="X21" i="16"/>
  <c r="X22" i="16" s="1"/>
  <c r="X19" i="16"/>
  <c r="X20" i="16" s="1"/>
  <c r="X17" i="16"/>
  <c r="X18" i="16" s="1"/>
  <c r="X15" i="16"/>
  <c r="X16" i="16" s="1"/>
  <c r="X13" i="16"/>
  <c r="X14" i="16" s="1"/>
  <c r="W42" i="16"/>
  <c r="W43" i="16" s="1"/>
  <c r="W44" i="16" s="1"/>
  <c r="W39" i="16"/>
  <c r="W40" i="16" s="1"/>
  <c r="W41" i="16" s="1"/>
  <c r="W36" i="16"/>
  <c r="W37" i="16" s="1"/>
  <c r="W26" i="16"/>
  <c r="W27" i="16" s="1"/>
  <c r="W24" i="16"/>
  <c r="W25" i="16" s="1"/>
  <c r="W21" i="16"/>
  <c r="W19" i="16"/>
  <c r="W17" i="16"/>
  <c r="W18" i="16" s="1"/>
  <c r="W15" i="16"/>
  <c r="W16" i="16" s="1"/>
  <c r="V19" i="16"/>
  <c r="S43" i="16"/>
  <c r="S44" i="16" s="1"/>
  <c r="T43" i="16"/>
  <c r="T44" i="16" s="1"/>
  <c r="U43" i="16"/>
  <c r="U44" i="16" s="1"/>
  <c r="S40" i="16"/>
  <c r="S41" i="16" s="1"/>
  <c r="T40" i="16"/>
  <c r="U40" i="16"/>
  <c r="U41" i="16" s="1"/>
  <c r="S37" i="16"/>
  <c r="S38" i="16" s="1"/>
  <c r="T37" i="16"/>
  <c r="T38" i="16" s="1"/>
  <c r="U37" i="16"/>
  <c r="U38" i="16" s="1"/>
  <c r="S35" i="16"/>
  <c r="U35" i="16"/>
  <c r="S30" i="16"/>
  <c r="S31" i="16" s="1"/>
  <c r="T30" i="16"/>
  <c r="U30" i="16"/>
  <c r="U31" i="16" s="1"/>
  <c r="S27" i="16"/>
  <c r="T27" i="16"/>
  <c r="U27" i="16"/>
  <c r="S25" i="16"/>
  <c r="T25" i="16"/>
  <c r="U25" i="16"/>
  <c r="S22" i="16"/>
  <c r="T22" i="16"/>
  <c r="U22" i="16"/>
  <c r="S20" i="16"/>
  <c r="T20" i="16"/>
  <c r="U20" i="16"/>
  <c r="S18" i="16"/>
  <c r="T18" i="16"/>
  <c r="U18" i="16"/>
  <c r="S16" i="16"/>
  <c r="T16" i="16"/>
  <c r="U16" i="16"/>
  <c r="V42" i="16"/>
  <c r="V39" i="16"/>
  <c r="V36" i="16"/>
  <c r="V33" i="16"/>
  <c r="V34" i="16" s="1"/>
  <c r="V29" i="16"/>
  <c r="V26" i="16"/>
  <c r="V24" i="16"/>
  <c r="V21" i="16"/>
  <c r="V15" i="16"/>
  <c r="U14" i="16"/>
  <c r="T14" i="16"/>
  <c r="S14" i="16"/>
  <c r="V13" i="16"/>
  <c r="O43" i="16"/>
  <c r="R24" i="16"/>
  <c r="P43" i="16"/>
  <c r="P44" i="16" s="1"/>
  <c r="Q43" i="16"/>
  <c r="Q44" i="16" s="1"/>
  <c r="O40" i="16"/>
  <c r="O41" i="16" s="1"/>
  <c r="P40" i="16"/>
  <c r="P41" i="16" s="1"/>
  <c r="Q40" i="16"/>
  <c r="Q41" i="16" s="1"/>
  <c r="O37" i="16"/>
  <c r="O38" i="16" s="1"/>
  <c r="P37" i="16"/>
  <c r="P38" i="16" s="1"/>
  <c r="Q37" i="16"/>
  <c r="Q38" i="16" s="1"/>
  <c r="P35" i="16"/>
  <c r="Q35" i="16"/>
  <c r="O30" i="16"/>
  <c r="O31" i="16" s="1"/>
  <c r="P30" i="16"/>
  <c r="P31" i="16" s="1"/>
  <c r="Q30" i="16"/>
  <c r="Q31" i="16" s="1"/>
  <c r="O27" i="16"/>
  <c r="P27" i="16"/>
  <c r="Q27" i="16"/>
  <c r="O25" i="16"/>
  <c r="P25" i="16"/>
  <c r="Q25" i="16"/>
  <c r="O22" i="16"/>
  <c r="P22" i="16"/>
  <c r="Q22" i="16"/>
  <c r="O20" i="16"/>
  <c r="P20" i="16"/>
  <c r="Q20" i="16"/>
  <c r="O18" i="16"/>
  <c r="P18" i="16"/>
  <c r="Q18" i="16"/>
  <c r="R15" i="16"/>
  <c r="Q16" i="16"/>
  <c r="P16" i="16"/>
  <c r="O16" i="16"/>
  <c r="Q14" i="16"/>
  <c r="P14" i="16"/>
  <c r="O14" i="16"/>
  <c r="R42" i="16"/>
  <c r="R39" i="16"/>
  <c r="R36" i="16"/>
  <c r="R33" i="16"/>
  <c r="R34" i="16" s="1"/>
  <c r="R29" i="16"/>
  <c r="R26" i="16"/>
  <c r="R21" i="16"/>
  <c r="R19" i="16"/>
  <c r="R17" i="16"/>
  <c r="R13" i="16"/>
  <c r="K14" i="16"/>
  <c r="K16" i="16"/>
  <c r="K18" i="16"/>
  <c r="K20" i="16"/>
  <c r="K22" i="16"/>
  <c r="L14" i="16"/>
  <c r="L16" i="16"/>
  <c r="L18" i="16"/>
  <c r="L20" i="16"/>
  <c r="L22" i="16"/>
  <c r="M14" i="16"/>
  <c r="M16" i="16"/>
  <c r="M18" i="16"/>
  <c r="M20" i="16"/>
  <c r="M22" i="16"/>
  <c r="K25" i="16"/>
  <c r="K27" i="16"/>
  <c r="L25" i="16"/>
  <c r="L27" i="16"/>
  <c r="M25" i="16"/>
  <c r="M27" i="16"/>
  <c r="K30" i="16"/>
  <c r="K31" i="16" s="1"/>
  <c r="L30" i="16"/>
  <c r="L31" i="16" s="1"/>
  <c r="M30" i="16"/>
  <c r="M31" i="16" s="1"/>
  <c r="L35" i="16"/>
  <c r="M35" i="16"/>
  <c r="K37" i="16"/>
  <c r="K38" i="16" s="1"/>
  <c r="L37" i="16"/>
  <c r="L38" i="16" s="1"/>
  <c r="M37" i="16"/>
  <c r="M38" i="16" s="1"/>
  <c r="K41" i="16"/>
  <c r="L41" i="16"/>
  <c r="M41" i="16"/>
  <c r="K44" i="16"/>
  <c r="L44" i="16"/>
  <c r="M44" i="16"/>
  <c r="L43" i="16"/>
  <c r="M43" i="16"/>
  <c r="K40" i="16"/>
  <c r="L40" i="16"/>
  <c r="M40" i="16"/>
  <c r="N33" i="16"/>
  <c r="N34" i="16" s="1"/>
  <c r="N29" i="16"/>
  <c r="N26" i="16"/>
  <c r="N24" i="16"/>
  <c r="N21" i="16"/>
  <c r="N19" i="16"/>
  <c r="N17" i="16"/>
  <c r="N15" i="16"/>
  <c r="N13"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Z64" i="3" s="1"/>
  <c r="AA58" i="3"/>
  <c r="AA63" i="3"/>
  <c r="AA64" i="3" s="1"/>
  <c r="AB69" i="3"/>
  <c r="Y69" i="3"/>
  <c r="Z69" i="3"/>
  <c r="AA69" i="3"/>
  <c r="AB74" i="3"/>
  <c r="Y74" i="3"/>
  <c r="Z74" i="3"/>
  <c r="AA74" i="3"/>
  <c r="AB84" i="3"/>
  <c r="Y84" i="3"/>
  <c r="Z84" i="3"/>
  <c r="Z89" i="3"/>
  <c r="Z90" i="3" s="1"/>
  <c r="AA84" i="3"/>
  <c r="Y89" i="3"/>
  <c r="AA89" i="3"/>
  <c r="Z100" i="3"/>
  <c r="Z105" i="3"/>
  <c r="AA100" i="3"/>
  <c r="AA106" i="3" s="1"/>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90" i="3" s="1"/>
  <c r="AB63" i="3"/>
  <c r="AB64" i="3" s="1"/>
  <c r="Y100" i="3"/>
  <c r="Y63" i="3"/>
  <c r="Y58" i="3"/>
  <c r="Y64" i="3"/>
  <c r="H35" i="6"/>
  <c r="F35" i="6"/>
  <c r="C35" i="6"/>
  <c r="I35" i="6" s="1"/>
  <c r="G35" i="6"/>
  <c r="D35" i="6"/>
  <c r="I34" i="6"/>
  <c r="G34" i="6"/>
  <c r="D34" i="6"/>
  <c r="E34" i="6" s="1"/>
  <c r="I33" i="6"/>
  <c r="G33" i="6"/>
  <c r="D33" i="6"/>
  <c r="E33" i="6" s="1"/>
  <c r="H32" i="6"/>
  <c r="H36" i="6" s="1"/>
  <c r="C32" i="6"/>
  <c r="F32" i="6"/>
  <c r="I31" i="6"/>
  <c r="G31" i="6"/>
  <c r="I30" i="6"/>
  <c r="G30" i="6"/>
  <c r="D30" i="6"/>
  <c r="E30" i="6" s="1"/>
  <c r="D29" i="6"/>
  <c r="E29" i="6" s="1"/>
  <c r="I29" i="6"/>
  <c r="G29" i="6"/>
  <c r="H22" i="6"/>
  <c r="C22" i="6"/>
  <c r="F22" i="6"/>
  <c r="D22" i="6"/>
  <c r="I21" i="6"/>
  <c r="G21" i="6"/>
  <c r="D21" i="6"/>
  <c r="E21" i="6" s="1"/>
  <c r="I20" i="6"/>
  <c r="G20" i="6"/>
  <c r="D20" i="6"/>
  <c r="E20" i="6" s="1"/>
  <c r="H19" i="6"/>
  <c r="C19" i="6"/>
  <c r="C23" i="6" s="1"/>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s="1"/>
  <c r="AH88" i="2" s="1"/>
  <c r="K86" i="2"/>
  <c r="AC86" i="2" s="1"/>
  <c r="K85" i="2"/>
  <c r="AC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c r="AT69" i="2"/>
  <c r="AK69" i="2"/>
  <c r="AJ69" i="2"/>
  <c r="AI69" i="2"/>
  <c r="AH69" i="2"/>
  <c r="AG69" i="2"/>
  <c r="AC68" i="2"/>
  <c r="AF68" i="2"/>
  <c r="AC67" i="2"/>
  <c r="AF67" i="2" s="1"/>
  <c r="AC66" i="2"/>
  <c r="AF66" i="2"/>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U63" i="2" s="1"/>
  <c r="AH63" i="2"/>
  <c r="AI63" i="2"/>
  <c r="AU62" i="2"/>
  <c r="AC62" i="2"/>
  <c r="AF62" i="2" s="1"/>
  <c r="AC61" i="2"/>
  <c r="AF61" i="2" s="1"/>
  <c r="AC60" i="2"/>
  <c r="AF60" i="2" s="1"/>
  <c r="BI59" i="2"/>
  <c r="BB59" i="2"/>
  <c r="AC59" i="2"/>
  <c r="AF59" i="2"/>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U48" i="2"/>
  <c r="AC48" i="2"/>
  <c r="AF48" i="2"/>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c r="AH28" i="1" s="1"/>
  <c r="AE29" i="1"/>
  <c r="AF29" i="1" s="1"/>
  <c r="AG29" i="1" s="1"/>
  <c r="AH29" i="1" s="1"/>
  <c r="AI29" i="1" s="1"/>
  <c r="AJ29" i="1" s="1"/>
  <c r="AK29" i="1" s="1"/>
  <c r="AL29" i="1" s="1"/>
  <c r="AM29" i="1" s="1"/>
  <c r="AE30" i="1"/>
  <c r="AE49" i="1" s="1"/>
  <c r="BD34" i="1"/>
  <c r="AW34" i="1"/>
  <c r="AJ34" i="1"/>
  <c r="Y34" i="1"/>
  <c r="AB34" i="1"/>
  <c r="BD33" i="1"/>
  <c r="AW33" i="1"/>
  <c r="Y33" i="1"/>
  <c r="AB33" i="1"/>
  <c r="BD32" i="1"/>
  <c r="AW32" i="1"/>
  <c r="Y32" i="1"/>
  <c r="AB32" i="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c r="AB14" i="1"/>
  <c r="Y15" i="1"/>
  <c r="AB15" i="1"/>
  <c r="AP15" i="1" s="1"/>
  <c r="Y16" i="1"/>
  <c r="AB16" i="1" s="1"/>
  <c r="Y17" i="1"/>
  <c r="AB17" i="1" s="1"/>
  <c r="Y18" i="1"/>
  <c r="AB18" i="1" s="1"/>
  <c r="Y19" i="1"/>
  <c r="AB19" i="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C94" i="2"/>
  <c r="AF94" i="2" s="1"/>
  <c r="AF85" i="2"/>
  <c r="AR85" i="2" s="1"/>
  <c r="AU72" i="2"/>
  <c r="AC74" i="2"/>
  <c r="AF74" i="2" s="1"/>
  <c r="AF15" i="2"/>
  <c r="AH15" i="2" s="1"/>
  <c r="AI15" i="2" s="1"/>
  <c r="AJ15" i="2" s="1"/>
  <c r="AK15" i="2" s="1"/>
  <c r="AL15" i="2" s="1"/>
  <c r="AM15" i="2" s="1"/>
  <c r="AN15" i="2" s="1"/>
  <c r="AO15" i="2" s="1"/>
  <c r="AP15" i="2" s="1"/>
  <c r="AF79" i="2"/>
  <c r="AH79" i="2" s="1"/>
  <c r="AA132" i="3"/>
  <c r="AA90" i="3"/>
  <c r="AB35" i="1"/>
  <c r="AG35" i="1" s="1"/>
  <c r="AC55" i="2"/>
  <c r="AF55" i="2" s="1"/>
  <c r="AA53" i="3"/>
  <c r="AF100" i="2"/>
  <c r="AM100" i="2" s="1"/>
  <c r="AC49" i="2"/>
  <c r="AF49" i="2" s="1"/>
  <c r="AF24" i="2"/>
  <c r="AK24" i="2" s="1"/>
  <c r="AR97" i="2"/>
  <c r="AB122" i="3"/>
  <c r="AC64" i="2"/>
  <c r="AF64" i="2" s="1"/>
  <c r="AB108" i="3"/>
  <c r="AL101" i="2"/>
  <c r="I22" i="6" l="1"/>
  <c r="AL85" i="2"/>
  <c r="AM85" i="2" s="1"/>
  <c r="G6" i="6"/>
  <c r="I19" i="6"/>
  <c r="E22" i="6"/>
  <c r="K88" i="2"/>
  <c r="AM19" i="2"/>
  <c r="AC56" i="2"/>
  <c r="AF56" i="2" s="1"/>
  <c r="AG56" i="2" s="1"/>
  <c r="AH56" i="2" s="1"/>
  <c r="AU97" i="2"/>
  <c r="I9" i="6"/>
  <c r="Y90" i="3"/>
  <c r="Z53" i="3"/>
  <c r="Y106" i="3"/>
  <c r="Z75" i="3"/>
  <c r="AB27" i="3"/>
  <c r="W28" i="16"/>
  <c r="K53" i="2"/>
  <c r="G9" i="6"/>
  <c r="G22" i="6"/>
  <c r="AB121" i="3"/>
  <c r="AC31" i="2"/>
  <c r="AF31" i="2" s="1"/>
  <c r="H23" i="6"/>
  <c r="I23" i="6" s="1"/>
  <c r="AO98" i="2"/>
  <c r="AO101" i="2" s="1"/>
  <c r="AP97" i="2"/>
  <c r="Z106" i="3"/>
  <c r="Y127" i="3"/>
  <c r="AA75" i="3"/>
  <c r="AD49" i="1"/>
  <c r="AU9" i="2"/>
  <c r="AP18" i="2"/>
  <c r="AP19" i="2" s="1"/>
  <c r="AF91" i="2"/>
  <c r="AG91" i="2" s="1"/>
  <c r="AG92" i="2" s="1"/>
  <c r="AC97" i="2"/>
  <c r="AF97" i="2" s="1"/>
  <c r="Y53" i="3"/>
  <c r="Y39" i="3"/>
  <c r="AB39" i="3"/>
  <c r="E32" i="6"/>
  <c r="E36" i="6" s="1"/>
  <c r="AF30" i="1"/>
  <c r="AG30" i="1" s="1"/>
  <c r="AH30" i="1" s="1"/>
  <c r="AI30" i="1" s="1"/>
  <c r="AJ30" i="1" s="1"/>
  <c r="AK30" i="1" s="1"/>
  <c r="AL30" i="1" s="1"/>
  <c r="AM30" i="1" s="1"/>
  <c r="AS53" i="2"/>
  <c r="AB75" i="3"/>
  <c r="L28" i="16"/>
  <c r="Y35" i="16"/>
  <c r="Y45" i="16" s="1"/>
  <c r="X35" i="16"/>
  <c r="R27" i="16"/>
  <c r="U28" i="16"/>
  <c r="N40" i="16"/>
  <c r="V35" i="16"/>
  <c r="N25" i="16"/>
  <c r="AK25" i="2"/>
  <c r="AU25" i="2" s="1"/>
  <c r="AU24" i="2"/>
  <c r="AU30" i="2"/>
  <c r="AK31" i="2"/>
  <c r="AU31" i="2" s="1"/>
  <c r="AU100" i="2"/>
  <c r="AM101" i="2"/>
  <c r="AH49" i="1"/>
  <c r="AH54" i="2"/>
  <c r="AG55" i="2"/>
  <c r="AB123" i="3"/>
  <c r="AB106" i="3"/>
  <c r="R22" i="16"/>
  <c r="V37" i="16"/>
  <c r="V38" i="16" s="1"/>
  <c r="AC44" i="2"/>
  <c r="AF44" i="2" s="1"/>
  <c r="AB131" i="3"/>
  <c r="AB127" i="3"/>
  <c r="Y121" i="3"/>
  <c r="AI87" i="2"/>
  <c r="AC58" i="2"/>
  <c r="AF58" i="2" s="1"/>
  <c r="I32" i="6"/>
  <c r="Z39" i="3"/>
  <c r="Q28" i="16"/>
  <c r="D32" i="6"/>
  <c r="D36" i="6" s="1"/>
  <c r="AU44" i="2"/>
  <c r="AU77" i="2"/>
  <c r="AU78" i="2" s="1"/>
  <c r="BI106" i="2"/>
  <c r="AC84" i="2"/>
  <c r="AF84" i="2" s="1"/>
  <c r="AC69" i="2"/>
  <c r="AC57" i="2"/>
  <c r="AF57" i="2" s="1"/>
  <c r="F10" i="6"/>
  <c r="BD49" i="1"/>
  <c r="Y117" i="3"/>
  <c r="N18" i="16"/>
  <c r="O28" i="16"/>
  <c r="T28" i="16"/>
  <c r="AU42" i="2"/>
  <c r="F23" i="6"/>
  <c r="G23" i="6" s="1"/>
  <c r="BB106" i="2"/>
  <c r="AD105" i="2"/>
  <c r="C36" i="6"/>
  <c r="I36" i="6" s="1"/>
  <c r="Z132" i="3"/>
  <c r="V20" i="16"/>
  <c r="S28" i="16"/>
  <c r="AC99" i="2"/>
  <c r="E35" i="6"/>
  <c r="Y75" i="3"/>
  <c r="N20" i="16"/>
  <c r="K28" i="16"/>
  <c r="P45" i="16"/>
  <c r="N27" i="16"/>
  <c r="Z16" i="16"/>
  <c r="M28" i="16"/>
  <c r="R40" i="16"/>
  <c r="R41" i="16" s="1"/>
  <c r="Z29" i="16"/>
  <c r="N37" i="16"/>
  <c r="M23" i="16"/>
  <c r="R25" i="16"/>
  <c r="V18" i="16"/>
  <c r="Z19" i="16"/>
  <c r="N41" i="16"/>
  <c r="V14" i="16"/>
  <c r="Q23" i="16"/>
  <c r="P28" i="16"/>
  <c r="V25" i="16"/>
  <c r="W20" i="16"/>
  <c r="Z20" i="16" s="1"/>
  <c r="P23" i="16"/>
  <c r="R20" i="16"/>
  <c r="V43" i="16"/>
  <c r="V44" i="16" s="1"/>
  <c r="Z25" i="16"/>
  <c r="N31" i="16"/>
  <c r="R43" i="16"/>
  <c r="R44" i="16" s="1"/>
  <c r="V16" i="16"/>
  <c r="V27" i="16"/>
  <c r="Z24" i="16"/>
  <c r="N43" i="16"/>
  <c r="O44" i="16"/>
  <c r="Z43" i="16"/>
  <c r="Z44" i="16" s="1"/>
  <c r="N44" i="16"/>
  <c r="R30" i="16"/>
  <c r="R31" i="16" s="1"/>
  <c r="W30" i="16"/>
  <c r="W31" i="16" s="1"/>
  <c r="Z26" i="16"/>
  <c r="N22" i="16"/>
  <c r="Z17" i="16"/>
  <c r="K23" i="16"/>
  <c r="Z15" i="16"/>
  <c r="Z42" i="16"/>
  <c r="Z36" i="16"/>
  <c r="R37" i="16"/>
  <c r="R38" i="16" s="1"/>
  <c r="O35" i="16"/>
  <c r="V22" i="16"/>
  <c r="R18" i="16"/>
  <c r="X23" i="16"/>
  <c r="Z39" i="16"/>
  <c r="W38" i="16"/>
  <c r="Z37" i="16"/>
  <c r="Z38" i="16" s="1"/>
  <c r="W35" i="16"/>
  <c r="Z33" i="16"/>
  <c r="Z27" i="16"/>
  <c r="S45" i="16"/>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AG49" i="1" s="1"/>
  <c r="AB49" i="1"/>
  <c r="AB50" i="1" s="1"/>
  <c r="AB51" i="1" s="1"/>
  <c r="F36" i="6"/>
  <c r="G36" i="6" s="1"/>
  <c r="G32" i="6"/>
  <c r="L45" i="1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N30" i="16"/>
  <c r="Q45" i="16"/>
  <c r="X41" i="16"/>
  <c r="Z40" i="16"/>
  <c r="Z41"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V30" i="16"/>
  <c r="V31" i="16" s="1"/>
  <c r="T31" i="16"/>
  <c r="AI28" i="1"/>
  <c r="AJ28" i="1" s="1"/>
  <c r="AN19" i="2"/>
  <c r="AF13" i="2"/>
  <c r="AN13" i="2" s="1"/>
  <c r="AC14" i="2"/>
  <c r="AF14" i="2" s="1"/>
  <c r="AC27" i="2"/>
  <c r="AF27" i="2" s="1"/>
  <c r="AF26" i="2"/>
  <c r="AK26" i="2" s="1"/>
  <c r="AF32" i="2"/>
  <c r="AG32" i="2" s="1"/>
  <c r="AC33" i="2"/>
  <c r="AF33" i="2" s="1"/>
  <c r="AU65" i="2"/>
  <c r="D23" i="6"/>
  <c r="E23" i="6" s="1"/>
  <c r="E19" i="6"/>
  <c r="V40" i="16"/>
  <c r="V41" i="16" s="1"/>
  <c r="T41" i="16"/>
  <c r="W14" i="16"/>
  <c r="Z13" i="16"/>
  <c r="Z21" i="16"/>
  <c r="W22" i="16"/>
  <c r="Z22" i="16" s="1"/>
  <c r="Y23" i="16"/>
  <c r="AC10" i="2"/>
  <c r="AC72" i="2"/>
  <c r="AF72" i="2" s="1"/>
  <c r="AW49" i="1"/>
  <c r="AF22" i="2"/>
  <c r="AK22" i="2" s="1"/>
  <c r="AF89" i="2"/>
  <c r="AG89" i="2" s="1"/>
  <c r="AC90" i="2"/>
  <c r="AF90" i="2" s="1"/>
  <c r="AB115" i="3"/>
  <c r="AB117" i="3" s="1"/>
  <c r="AB107" i="3"/>
  <c r="AB110" i="3" s="1"/>
  <c r="Y110" i="3"/>
  <c r="M45" i="16"/>
  <c r="N16" i="16"/>
  <c r="O23" i="16"/>
  <c r="R14" i="16"/>
  <c r="Z18" i="16"/>
  <c r="AC17" i="2"/>
  <c r="AF17" i="2" s="1"/>
  <c r="AA39" i="3"/>
  <c r="N38" i="16"/>
  <c r="K35" i="16"/>
  <c r="U23" i="16"/>
  <c r="T35" i="16"/>
  <c r="AB53" i="3"/>
  <c r="L23" i="16"/>
  <c r="R16" i="16"/>
  <c r="T23" i="16"/>
  <c r="U45" i="16"/>
  <c r="S23" i="16"/>
  <c r="N14" i="16"/>
  <c r="AA133" i="3" l="1"/>
  <c r="AA134" i="3" s="1"/>
  <c r="Z28" i="16"/>
  <c r="Z34" i="16"/>
  <c r="Z35" i="16" s="1"/>
  <c r="Z45" i="16" s="1"/>
  <c r="X32" i="16"/>
  <c r="Y32" i="16"/>
  <c r="Y46" i="16" s="1"/>
  <c r="L32" i="16"/>
  <c r="L46" i="16" s="1"/>
  <c r="R28" i="16"/>
  <c r="K105" i="2"/>
  <c r="AU98" i="2"/>
  <c r="Y132" i="3"/>
  <c r="Y133" i="3" s="1"/>
  <c r="G10" i="6"/>
  <c r="Q32" i="16"/>
  <c r="Q46" i="16" s="1"/>
  <c r="N28" i="16"/>
  <c r="Z133" i="3"/>
  <c r="Z134" i="3" s="1"/>
  <c r="AF49" i="1"/>
  <c r="AC63" i="2"/>
  <c r="AF63" i="2" s="1"/>
  <c r="AU82" i="2"/>
  <c r="S32" i="16"/>
  <c r="S46" i="16" s="1"/>
  <c r="X45" i="16"/>
  <c r="V45" i="16"/>
  <c r="U32" i="16"/>
  <c r="U46" i="16" s="1"/>
  <c r="O32" i="16"/>
  <c r="AF99" i="2"/>
  <c r="AK99" i="2" s="1"/>
  <c r="AC101" i="2"/>
  <c r="AF101" i="2" s="1"/>
  <c r="AU38" i="2"/>
  <c r="AC53" i="2"/>
  <c r="AF53" i="2" s="1"/>
  <c r="V23" i="16"/>
  <c r="V28" i="16"/>
  <c r="AU53" i="2"/>
  <c r="P32" i="16"/>
  <c r="P46" i="16" s="1"/>
  <c r="M32" i="16"/>
  <c r="M46" i="16" s="1"/>
  <c r="AI88" i="2"/>
  <c r="AJ87" i="2"/>
  <c r="T32" i="16"/>
  <c r="AU80" i="2"/>
  <c r="E10" i="6"/>
  <c r="AU40" i="2"/>
  <c r="AH55" i="2"/>
  <c r="AI54" i="2"/>
  <c r="R35" i="16"/>
  <c r="R45" i="16" s="1"/>
  <c r="T45" i="16"/>
  <c r="O45" i="16"/>
  <c r="W45" i="16"/>
  <c r="Z30" i="16"/>
  <c r="Z31" i="16" s="1"/>
  <c r="N23" i="16"/>
  <c r="K32" i="16"/>
  <c r="N35" i="16"/>
  <c r="N45" i="16" s="1"/>
  <c r="K45" i="16"/>
  <c r="AU22" i="2"/>
  <c r="AK23" i="2"/>
  <c r="AU23" i="2" s="1"/>
  <c r="AF10" i="2"/>
  <c r="W23" i="16"/>
  <c r="W32" i="16" s="1"/>
  <c r="Z14" i="16"/>
  <c r="Z23" i="16" s="1"/>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R23" i="16"/>
  <c r="AB132" i="3"/>
  <c r="AB133" i="3" s="1"/>
  <c r="AH89" i="2"/>
  <c r="AG90" i="2"/>
  <c r="AK27" i="2"/>
  <c r="AU27" i="2" s="1"/>
  <c r="AU26" i="2"/>
  <c r="AI94" i="2"/>
  <c r="AK93" i="2"/>
  <c r="AU81" i="2"/>
  <c r="AH43" i="2"/>
  <c r="AI34" i="2"/>
  <c r="AM64" i="2"/>
  <c r="AL69" i="2"/>
  <c r="I10" i="6"/>
  <c r="AH57" i="2"/>
  <c r="AI56" i="2"/>
  <c r="AP12" i="2"/>
  <c r="AU11" i="2"/>
  <c r="AU36" i="2" l="1"/>
  <c r="X46" i="16"/>
  <c r="R32" i="16"/>
  <c r="R46" i="16" s="1"/>
  <c r="N32" i="16"/>
  <c r="N46" i="16" s="1"/>
  <c r="O46" i="16"/>
  <c r="V32" i="16"/>
  <c r="V46" i="16" s="1"/>
  <c r="T46" i="16"/>
  <c r="AK87" i="2"/>
  <c r="AJ88" i="2"/>
  <c r="AJ54" i="2"/>
  <c r="AI55" i="2"/>
  <c r="AU99" i="2"/>
  <c r="AU101" i="2" s="1"/>
  <c r="AK101" i="2"/>
  <c r="W46" i="16"/>
  <c r="K46"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Z32" i="16"/>
  <c r="Z46"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8" i="2" s="1"/>
  <c r="AQ84" i="2"/>
  <c r="AR79" i="2"/>
  <c r="AR16" i="2"/>
  <c r="AQ17" i="2"/>
  <c r="AN105" i="2"/>
  <c r="AN106" i="2" s="1"/>
  <c r="AO90" i="2"/>
  <c r="AP89" i="2"/>
  <c r="AO33" i="2"/>
  <c r="AP32" i="2"/>
  <c r="AQ56" i="2"/>
  <c r="AP57" i="2"/>
  <c r="AP43" i="2"/>
  <c r="AQ34" i="2"/>
  <c r="AO105" i="2" l="1"/>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<sst xmlns="http://schemas.openxmlformats.org/spreadsheetml/2006/main" count="2429" uniqueCount="664">
  <si>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</si>
  <si>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</si>
  <si>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</si>
  <si>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</si>
  <si>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</si>
  <si>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</si>
  <si>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</si>
  <si>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</si>
  <si>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</si>
  <si>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</si>
  <si>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</si>
  <si>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</si>
  <si>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</si>
  <si>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</si>
  <si>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</si>
  <si>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</si>
  <si>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</si>
  <si>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</si>
  <si>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</si>
  <si>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</si>
  <si>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</si>
  <si>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</si>
  <si>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</si>
  <si>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</si>
  <si>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</si>
  <si>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</si>
  <si>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</si>
  <si>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</si>
  <si>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</si>
  <si>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</si>
  <si>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</si>
  <si>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</si>
  <si>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</si>
  <si>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</si>
  <si>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</si>
  <si>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</si>
  <si>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</si>
  <si>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</si>
  <si>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</si>
  <si>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</si>
  <si>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</si>
  <si>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</si>
  <si>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</si>
  <si>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</si>
  <si>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</si>
  <si>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</si>
  <si>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</si>
  <si>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</si>
  <si>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</si>
  <si>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</si>
  <si>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</si>
  <si>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</si>
  <si>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</si>
  <si>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</si>
  <si>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</si>
  <si>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</si>
  <si>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</si>
  <si>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</si>
  <si>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</si>
  <si>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</si>
  <si>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</si>
  <si>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</si>
  <si>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</si>
  <si>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</si>
  <si>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</si>
  <si>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</si>
  <si>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</si>
  <si>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</si>
  <si>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</si>
  <si>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</si>
  <si>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</si>
  <si>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</si>
  <si>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</si>
  <si>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</si>
  <si>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</si>
  <si>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</si>
  <si>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</si>
  <si>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</si>
  <si>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</si>
  <si>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</si>
  <si>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</si>
  <si>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</si>
  <si>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</si>
  <si>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</si>
  <si>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</si>
  <si>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</si>
  <si>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</si>
  <si>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</si>
  <si>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</si>
  <si>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</si>
  <si>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</si>
  <si>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</si>
  <si>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</si>
  <si>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</si>
  <si>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</si>
  <si>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</si>
  <si>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</si>
  <si>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</si>
  <si>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</si>
  <si>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</si>
  <si>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</si>
  <si>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</si>
  <si>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</si>
  <si>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</si>
  <si>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</si>
  <si>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</si>
  <si>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</si>
  <si>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</si>
  <si>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</si>
  <si>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</si>
  <si>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</si>
  <si>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</si>
  <si>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</si>
  <si>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</si>
  <si>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</si>
  <si>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</si>
  <si>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</si>
  <si>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</si>
  <si>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</si>
  <si>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</si>
  <si>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</si>
  <si>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</si>
  <si>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</si>
  <si>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</si>
  <si>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</si>
  <si>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</si>
  <si>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</si>
  <si>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</si>
  <si>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</si>
  <si>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</si>
  <si>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</si>
  <si>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</si>
  <si>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</si>
  <si>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</si>
  <si>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</si>
  <si>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</si>
  <si>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</si>
  <si>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</si>
  <si>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</si>
  <si>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</si>
  <si>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</si>
  <si>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</si>
  <si>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</si>
  <si>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</si>
  <si>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</si>
  <si>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</si>
  <si>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</si>
  <si>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</si>
  <si>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</si>
  <si>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</si>
  <si>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</si>
  <si>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</si>
  <si>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</si>
  <si>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</si>
  <si>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</si>
  <si>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</si>
  <si>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</si>
  <si>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</si>
  <si>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</si>
  <si>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</si>
  <si>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</si>
  <si>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</si>
  <si>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</si>
  <si>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</si>
  <si>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</si>
  <si>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</si>
  <si>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</si>
  <si>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</si>
  <si>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</si>
  <si>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</si>
  <si>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</si>
  <si>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</si>
  <si>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</si>
  <si>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</si>
  <si>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</si>
  <si>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</si>
  <si>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</si>
  <si>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</si>
  <si>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</si>
  <si>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</si>
  <si>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</si>
  <si>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</si>
  <si>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</si>
  <si>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</si>
  <si>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</si>
  <si>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</si>
  <si>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</si>
  <si>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</si>
  <si>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</si>
  <si>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</si>
  <si>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</si>
  <si>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</si>
  <si>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</si>
  <si>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</si>
  <si>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</si>
  <si>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</si>
  <si>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</si>
  <si>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</si>
  <si>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</si>
  <si>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</si>
  <si>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</si>
  <si>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</si>
  <si>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</si>
  <si>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</si>
  <si>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</si>
  <si>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</si>
  <si>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</si>
  <si>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</si>
  <si>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</si>
  <si>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</si>
  <si>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</si>
  <si>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</si>
  <si>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</si>
  <si>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</si>
  <si>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</si>
  <si>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</si>
  <si>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</si>
  <si>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</si>
  <si>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</si>
  <si>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</si>
  <si>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</si>
  <si>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</si>
  <si>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</si>
  <si>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</si>
  <si>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</si>
  <si>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</si>
  <si>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</si>
  <si>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</si>
  <si>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</si>
  <si>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</si>
  <si>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</si>
  <si>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</si>
  <si>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</si>
  <si>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</si>
  <si>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</si>
  <si>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</si>
  <si>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</si>
  <si>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</si>
  <si>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</si>
  <si>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</si>
  <si>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</si>
  <si>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</si>
  <si>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</si>
  <si>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</si>
  <si>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</si>
  <si>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</si>
  <si>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</si>
  <si>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</si>
  <si>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</si>
  <si>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</si>
  <si>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</si>
  <si>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</si>
  <si>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</si>
  <si>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</si>
  <si>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</si>
  <si>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</si>
  <si>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</si>
  <si>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</si>
  <si>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</si>
  <si>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</si>
  <si>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</si>
  <si>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</si>
  <si>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</si>
  <si>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</si>
  <si>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</si>
  <si>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</si>
  <si>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</si>
  <si>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</si>
  <si>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</si>
  <si>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</si>
  <si>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</si>
  <si>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</si>
  <si>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</si>
  <si>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</si>
  <si>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</si>
  <si>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</si>
  <si>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</si>
  <si>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</si>
  <si>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</si>
  <si>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</si>
  <si>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</si>
  <si>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</si>
  <si>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</si>
  <si>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</si>
  <si>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</si>
  <si>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</si>
  <si>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</si>
  <si>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</si>
  <si>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</si>
  <si>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</si>
  <si>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</si>
  <si>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</si>
  <si>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</si>
  <si>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</si>
  <si>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</si>
  <si>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</si>
  <si>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</si>
  <si>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</si>
  <si>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</si>
  <si>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</si>
  <si>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</si>
  <si>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</si>
  <si>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</si>
  <si>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</si>
  <si>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</si>
  <si>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</si>
  <si>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</si>
  <si>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</si>
  <si>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</si>
  <si>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</si>
  <si>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</si>
  <si>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</si>
  <si>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</si>
  <si>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</si>
  <si>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</si>
  <si>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</si>
  <si>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</si>
  <si>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</si>
  <si>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</si>
  <si>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</si>
  <si>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</si>
  <si>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</si>
  <si>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</si>
  <si>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</si>
  <si>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</si>
  <si>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</si>
  <si>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</si>
  <si>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</si>
  <si>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</si>
  <si>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</si>
  <si>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</si>
  <si>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</si>
  <si>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</si>
  <si>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</si>
  <si>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</si>
  <si>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</si>
  <si>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</si>
  <si>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</si>
  <si>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</si>
  <si>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</si>
  <si>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</si>
  <si>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</si>
  <si>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</si>
  <si>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</si>
  <si>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</si>
  <si>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</si>
  <si>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</si>
  <si>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</si>
  <si>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</si>
  <si>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</si>
  <si>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</si>
  <si>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</si>
  <si>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</si>
  <si>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</si>
  <si>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</si>
  <si>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</si>
  <si>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</si>
  <si>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</si>
  <si>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</si>
  <si>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</si>
  <si>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</si>
  <si>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</si>
  <si>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</si>
  <si>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</si>
  <si>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</si>
  <si>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</si>
  <si>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</si>
  <si>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</si>
  <si>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</si>
  <si>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</si>
  <si>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</si>
  <si>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</si>
  <si>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</si>
  <si>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</si>
  <si>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</si>
  <si>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</si>
  <si>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</si>
  <si>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</si>
  <si>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</si>
  <si>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</si>
  <si>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</si>
  <si>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</si>
  <si>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</si>
  <si>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</si>
  <si>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</si>
  <si>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</si>
  <si>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</si>
  <si>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</si>
  <si>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</si>
  <si>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</si>
  <si>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</si>
  <si>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</si>
  <si>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</si>
  <si>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</si>
  <si>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</si>
  <si>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</si>
  <si>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</si>
  <si>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</si>
  <si>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</si>
  <si>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</si>
  <si>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</si>
  <si>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</si>
  <si>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</si>
  <si>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</si>
  <si>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</si>
  <si>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</si>
  <si>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</si>
  <si>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</si>
  <si>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</si>
  <si>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</si>
  <si>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</si>
  <si>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</si>
  <si>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</si>
  <si>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</si>
  <si>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</si>
  <si>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</si>
  <si>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</si>
  <si>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</si>
  <si>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</si>
  <si>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</si>
  <si>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</si>
  <si>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</si>
  <si>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</si>
  <si>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</si>
  <si>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</si>
  <si>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</si>
  <si>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</si>
  <si>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</si>
  <si>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</si>
  <si>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</si>
  <si>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</si>
  <si>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</si>
  <si>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</si>
  <si>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</si>
  <si>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</si>
  <si>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</si>
  <si>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</si>
  <si>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</si>
  <si>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</si>
  <si>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</si>
  <si>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</si>
  <si>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</si>
  <si>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</si>
  <si>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</si>
  <si>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</si>
  <si>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</si>
  <si>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</si>
  <si>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</si>
  <si>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</si>
  <si>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</si>
  <si>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</si>
  <si>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</si>
  <si>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</si>
  <si>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</si>
  <si>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</si>
  <si>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</si>
  <si>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</si>
  <si>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</si>
  <si>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</si>
  <si>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</si>
  <si>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</si>
  <si>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</si>
  <si>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</si>
  <si>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</si>
  <si>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</si>
  <si>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</si>
  <si>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</si>
  <si>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</si>
  <si>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</si>
  <si>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</si>
  <si>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</si>
  <si>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</si>
  <si>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</si>
  <si>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</si>
  <si>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</si>
  <si>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</si>
  <si>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</si>
  <si>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</si>
  <si>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</si>
  <si>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</si>
  <si>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</si>
  <si>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</si>
  <si>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</si>
  <si>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</si>
  <si>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</si>
  <si>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</si>
  <si>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</si>
  <si>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</si>
  <si>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</si>
  <si>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</si>
  <si>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</si>
  <si>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</si>
  <si>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</si>
  <si>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</si>
  <si>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</si>
  <si>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</si>
  <si>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</si>
  <si>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</si>
  <si>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</si>
  <si>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</si>
  <si>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</si>
  <si>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</si>
  <si>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</si>
  <si>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</si>
  <si>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</si>
  <si>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</si>
  <si>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</si>
  <si>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</si>
  <si>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</si>
  <si>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</si>
  <si>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</si>
  <si>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</si>
  <si>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</si>
  <si>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</si>
  <si>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</si>
  <si>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</si>
  <si>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</si>
  <si>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</si>
  <si>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</si>
  <si>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</si>
  <si>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</si>
  <si>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</si>
  <si>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</si>
  <si>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</si>
  <si>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</si>
  <si>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</si>
  <si>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</si>
  <si>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</si>
  <si>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</si>
  <si>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</si>
  <si>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</si>
  <si>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</si>
  <si>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</si>
  <si>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</si>
  <si>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</si>
  <si>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</si>
  <si>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</si>
  <si>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</si>
  <si>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</si>
  <si>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</si>
  <si>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</si>
  <si>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</si>
  <si>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</si>
  <si>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</si>
  <si>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</si>
  <si>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</si>
  <si>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</si>
  <si>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</si>
  <si>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</si>
  <si>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</si>
  <si>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</si>
  <si>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</si>
  <si>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</si>
  <si>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</si>
  <si>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</si>
  <si>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</si>
  <si>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</si>
  <si>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</si>
  <si>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</si>
  <si>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</si>
  <si>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</si>
  <si>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</si>
  <si>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</si>
  <si>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</si>
  <si>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</si>
  <si>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</si>
  <si>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</si>
  <si>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</si>
  <si>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</si>
  <si>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</si>
  <si>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</si>
  <si>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</si>
  <si>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</si>
  <si>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</si>
  <si>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</si>
  <si>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</si>
  <si>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</si>
  <si>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</si>
  <si>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</si>
  <si>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</si>
  <si>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</si>
  <si>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</si>
  <si>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</si>
  <si>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</si>
  <si>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</si>
  <si>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</si>
  <si>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</si>
  <si>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</si>
  <si>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</si>
  <si>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</si>
  <si>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</si>
  <si>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</si>
  <si>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</si>
  <si>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</si>
  <si>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</si>
  <si>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</si>
  <si>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</si>
  <si>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</si>
  <si>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</si>
  <si>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</si>
  <si>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</si>
  <si>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</si>
  <si>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</si>
  <si>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</si>
  <si>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</si>
  <si>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</si>
  <si>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</si>
  <si>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</si>
  <si>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</si>
  <si>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</si>
  <si>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</si>
  <si>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</si>
  <si>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</si>
  <si>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</si>
  <si>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</si>
  <si>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</si>
  <si>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</si>
  <si>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</si>
  <si>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</si>
  <si>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</si>
  <si>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</si>
  <si>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</si>
  <si>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</si>
  <si>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Programa General</t>
  </si>
  <si>
    <t>Meta Proyecto  2020-2024</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</si>
  <si>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</si>
  <si>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</si>
  <si>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</si>
  <si>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</si>
  <si>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</si>
  <si>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</si>
  <si>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</si>
  <si>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RECURSOS CONTRACRÉDITOS</t>
  </si>
  <si>
    <t xml:space="preserve">RECURSOS CRÉDITOS </t>
  </si>
  <si>
    <t>Subdirectora Académica</t>
  </si>
  <si>
    <t xml:space="preserve">Director General </t>
  </si>
  <si>
    <t>Código PEP</t>
  </si>
  <si>
    <t xml:space="preserve">Rubro Presupuestal
CÓDIGO POSPRE
</t>
  </si>
  <si>
    <r>
      <t xml:space="preserve">PROGRAMACIÓN PRESUPUESTAL PROYECTO DE INVERSIÓN 20XX
</t>
    </r>
    <r>
      <rPr>
        <b/>
        <sz val="11"/>
        <color theme="2" tint="-0.499984740745262"/>
        <rFont val="Arial"/>
        <family val="2"/>
      </rPr>
      <t xml:space="preserve">"Nombre del Plan de Desarrollo Distrital " </t>
    </r>
  </si>
  <si>
    <t>NOMBRE</t>
  </si>
  <si>
    <t>NOMBRE CONCEPTO PRESUPUESTAL
NOMBRE POSPRE</t>
  </si>
  <si>
    <t>Versión: XX
FECHA</t>
  </si>
  <si>
    <t xml:space="preserve">Total Actividad:  </t>
  </si>
  <si>
    <t>Meta vigencia 20xx</t>
  </si>
  <si>
    <t>Actividad 20xx</t>
  </si>
  <si>
    <t>Nota: El presente movimiento presupuestal entre Metas se hace necesario de conformidad con la modificación del PAA solicitada con radicado  No.XXXXX del d/m/a</t>
  </si>
  <si>
    <t>Programa SHD</t>
  </si>
  <si>
    <t xml:space="preserve">Proyecto No. </t>
  </si>
  <si>
    <t>Versión: 9</t>
  </si>
  <si>
    <t>Nivel 1</t>
  </si>
  <si>
    <t>Nivel 2</t>
  </si>
  <si>
    <t>Nivel 3</t>
  </si>
  <si>
    <t>Metas de Resultado Plan de Desarrollo  20xx-20xx</t>
  </si>
  <si>
    <t xml:space="preserve">Total Meta 1  </t>
  </si>
  <si>
    <t>Total Meta 2</t>
  </si>
  <si>
    <t>Total Meta 3</t>
  </si>
  <si>
    <t>TOTAL Meta PDD xx</t>
  </si>
  <si>
    <t xml:space="preserve">Total Meta 4 </t>
  </si>
  <si>
    <t>Total  meta 5</t>
  </si>
  <si>
    <t>Total Meta 6</t>
  </si>
  <si>
    <t>Total  meta 7</t>
  </si>
  <si>
    <t>Meta PDD xxx</t>
  </si>
  <si>
    <t xml:space="preserve">TOTAL PROYECTO  </t>
  </si>
  <si>
    <t>Fecha de Aprobación: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</si>
</sst>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0_);_(* \(#,##0\);_(* &quot;-&quot;_);_(@_)"/>
    <numFmt numFmtId="44" formatCode="_(&quot;$&quot;\ * #,##0.00_);_(&quot;$&quot;\ * \(#,##0.00\);_(&quot;$&quot;\ * &quot;-&quot;??_);_(@_)"/>
    <numFmt numFmtId="164" formatCode="&quot;$&quot;#,##0;\-&quot;$&quot;#,##0"/>
    <numFmt numFmtId="165" formatCode="&quot;$&quot;#,##0;[Red]\-&quot;$&quot;#,##0"/>
    <numFmt numFmtId="166" formatCode="&quot;$&quot;#,##0.00;\-&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_-&quot;$&quot;\ * #,##0.00_-;\-&quot;$&quot;\ * #,##0.00_-;_-&quot;$&quot;\ * &quot;-&quot;??_-;_-@_-"/>
    <numFmt numFmtId="172" formatCode="&quot;$&quot;\ #,##0"/>
    <numFmt numFmtId="173" formatCode="_(* #,##0_);_(* \(#,##0\);_(* &quot;-&quot;??_);_(@_)"/>
    <numFmt numFmtId="174" formatCode="_-&quot;$&quot;* #,##0_-;\-&quot;$&quot;* #,##0_-;_-&quot;$&quot;* &quot;-&quot;??_-;_-@"/>
    <numFmt numFmtId="175" formatCode="d/m/yyyy"/>
    <numFmt numFmtId="176" formatCode="_(&quot;$&quot;\ * #,##0_);_(&quot;$&quot;\ * \(#,##0\);_(&quot;$&quot;\ * &quot;-&quot;??_);_(@_)"/>
    <numFmt numFmtId="177" formatCode="_(&quot;$ &quot;* #,##0_);_(&quot;$ &quot;* \(#,##0\);_(&quot;$ &quot;* \-_);_(@_)"/>
    <numFmt numFmtId="178" formatCode="#,##0;[Red]#,##0"/>
    <numFmt numFmtId="179" formatCode="#,##0_ ;\-#,##0\ "/>
    <numFmt numFmtId="180" formatCode="_-&quot;$&quot;* #,##0_-;\-&quot;$&quot;* #,##0_-;_-&quot;$&quot;* &quot;-&quot;_-;_-@"/>
    <numFmt numFmtId="181" formatCode="_-* #,##0_-;\-* #,##0_-;_-* &quot;-&quot;_-;_-@"/>
    <numFmt numFmtId="182" formatCode="_-* #,##0.00_-;\-* #,##0.00_-;_-* &quot;-&quot;??_-;_-@"/>
    <numFmt numFmtId="183" formatCode="_(&quot;$&quot;\ * #,##0.000_);_(&quot;$&quot;\ * \(#,##0.000\);_(&quot;$&quot;\ * &quot;-&quot;??_);_(@_)"/>
    <numFmt numFmtId="184" formatCode="_(&quot;$&quot;\ * #,##0.0_);_(&quot;$&quot;\ * \(#,##0.0\);_(&quot;$&quot;\ * &quot;-&quot;??_);_(@_)"/>
    <numFmt numFmtId="185" formatCode="d\.m"/>
    <numFmt numFmtId="186" formatCode="_-&quot;$&quot;\ * #,##0_-;\-&quot;$&quot;\ * #,##0_-;_-&quot;$&quot;\ * &quot;-&quot;??_-;_-@_-"/>
    <numFmt numFmtId="187" formatCode="_(* #,##0_);_(* \(#,##0\);_(* \-??_);_(@_)"/>
    <numFmt numFmtId="188" formatCode="_-&quot;$&quot;* #,##0_-;\-&quot;$&quot;* #,##0_-;_-&quot;$&quot;* &quot;-&quot;??_-;_-@_-"/>
  </numFmts>
  <fonts count="84">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
      <b/>
      <sz val="11"/>
      <color theme="2" tint="-0.499984740745262"/>
      <name val="Arial"/>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4" tint="0.59999389629810485"/>
        <bgColor rgb="FFC2D69B"/>
      </patternFill>
    </fill>
  </fills>
  <borders count="108">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rgb="FF000000"/>
      </right>
      <top/>
      <bottom/>
      <diagonal/>
    </border>
  </borders>
  <cellStyleXfs count="23">
    <xf numFmtId="0" fontId="0" fillId="0" borderId="0"/>
    <xf numFmtId="0" fontId="18" fillId="0" borderId="0" applyNumberFormat="0" applyFill="0" applyBorder="0" applyAlignment="0" applyProtection="0"/>
    <xf numFmtId="0" fontId="4" fillId="0" borderId="58"/>
    <xf numFmtId="44" fontId="3" fillId="0" borderId="58" applyFont="0" applyFill="0" applyBorder="0" applyAlignment="0" applyProtection="0"/>
    <xf numFmtId="0" fontId="48" fillId="0" borderId="58" applyNumberFormat="0" applyFill="0" applyBorder="0" applyAlignment="0" applyProtection="0"/>
    <xf numFmtId="167" fontId="54" fillId="0" borderId="0" applyFont="0" applyFill="0" applyBorder="0" applyAlignment="0" applyProtection="0"/>
    <xf numFmtId="169" fontId="57" fillId="0" borderId="0" applyFont="0" applyFill="0" applyBorder="0" applyAlignment="0" applyProtection="0"/>
    <xf numFmtId="0" fontId="45" fillId="0" borderId="58"/>
    <xf numFmtId="0" fontId="18" fillId="0" borderId="58" applyNumberFormat="0" applyFill="0" applyBorder="0" applyAlignment="0" applyProtection="0"/>
    <xf numFmtId="167" fontId="45" fillId="0" borderId="58" applyFont="0" applyFill="0" applyBorder="0" applyAlignment="0" applyProtection="0"/>
    <xf numFmtId="44" fontId="2" fillId="0" borderId="58" applyFont="0" applyFill="0" applyBorder="0" applyAlignment="0" applyProtection="0"/>
    <xf numFmtId="169" fontId="45" fillId="0" borderId="58" applyFont="0" applyFill="0" applyBorder="0" applyAlignment="0" applyProtection="0"/>
    <xf numFmtId="0" fontId="2" fillId="0" borderId="58"/>
    <xf numFmtId="9" fontId="60" fillId="0" borderId="0" applyFont="0" applyFill="0" applyBorder="0" applyAlignment="0" applyProtection="0"/>
    <xf numFmtId="177" fontId="64" fillId="0" borderId="58"/>
    <xf numFmtId="0" fontId="1" fillId="0" borderId="58"/>
    <xf numFmtId="168" fontId="1" fillId="0" borderId="58" applyFont="0" applyFill="0" applyBorder="0" applyAlignment="0" applyProtection="0"/>
    <xf numFmtId="171" fontId="1" fillId="0" borderId="58" applyFont="0" applyFill="0" applyBorder="0" applyAlignment="0" applyProtection="0"/>
    <xf numFmtId="44" fontId="1" fillId="0" borderId="58" applyFont="0" applyFill="0" applyBorder="0" applyAlignment="0" applyProtection="0"/>
    <xf numFmtId="170" fontId="1" fillId="0" borderId="58" applyFont="0" applyFill="0" applyBorder="0" applyAlignment="0" applyProtection="0"/>
    <xf numFmtId="0" fontId="78" fillId="0" borderId="58"/>
    <xf numFmtId="168" fontId="78" fillId="0" borderId="58" applyFont="0" applyFill="0" applyBorder="0" applyAlignment="0" applyProtection="0"/>
    <xf numFmtId="0" fontId="78" fillId="0" borderId="58"/>
  </cellStyleXfs>
  <cellXfs count="1027">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3" fontId="6" fillId="4" borderId="15" xfId="0" applyNumberFormat="1" applyFont="1" applyFill="1" applyBorder="1" applyAlignment="1">
      <alignment horizontal="center" vertical="center" wrapText="1" readingOrder="1"/>
    </xf>
    <xf numFmtId="173" fontId="6" fillId="4" borderId="16" xfId="0" applyNumberFormat="1" applyFont="1" applyFill="1" applyBorder="1" applyAlignment="1">
      <alignment horizontal="center" vertical="center" wrapText="1" readingOrder="1"/>
    </xf>
    <xf numFmtId="173" fontId="6" fillId="4" borderId="17" xfId="0" applyNumberFormat="1" applyFont="1" applyFill="1" applyBorder="1" applyAlignment="1">
      <alignment horizontal="center" vertical="center" wrapText="1" readingOrder="1"/>
    </xf>
    <xf numFmtId="173" fontId="10" fillId="4" borderId="17" xfId="0" applyNumberFormat="1" applyFont="1" applyFill="1" applyBorder="1" applyAlignment="1">
      <alignment horizontal="center" vertical="center" wrapText="1" readingOrder="1"/>
    </xf>
    <xf numFmtId="173" fontId="6" fillId="4" borderId="16" xfId="0" applyNumberFormat="1" applyFont="1" applyFill="1" applyBorder="1" applyAlignment="1">
      <alignment horizontal="center" vertical="center" wrapText="1"/>
    </xf>
    <xf numFmtId="173"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3" fontId="6" fillId="4" borderId="19" xfId="0" applyNumberFormat="1" applyFont="1" applyFill="1" applyBorder="1" applyAlignment="1">
      <alignment horizontal="center" vertical="center" wrapText="1" readingOrder="1"/>
    </xf>
    <xf numFmtId="173" fontId="6" fillId="4" borderId="20" xfId="0" applyNumberFormat="1" applyFont="1" applyFill="1" applyBorder="1" applyAlignment="1">
      <alignment horizontal="center" vertical="center" wrapText="1" readingOrder="1"/>
    </xf>
    <xf numFmtId="173"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2"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2" fontId="10" fillId="5" borderId="16" xfId="0" applyNumberFormat="1" applyFont="1" applyFill="1" applyBorder="1" applyAlignment="1">
      <alignment horizontal="center" vertical="center" wrapText="1"/>
    </xf>
    <xf numFmtId="172" fontId="10" fillId="5" borderId="16" xfId="0" applyNumberFormat="1" applyFont="1" applyFill="1" applyBorder="1" applyAlignment="1">
      <alignment vertical="center" wrapText="1"/>
    </xf>
    <xf numFmtId="175"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2" fontId="10" fillId="6" borderId="16" xfId="0" applyNumberFormat="1" applyFont="1" applyFill="1" applyBorder="1" applyAlignment="1">
      <alignment horizontal="center" vertical="center" wrapText="1"/>
    </xf>
    <xf numFmtId="172"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6" fontId="13" fillId="0" borderId="16" xfId="0" applyNumberFormat="1" applyFont="1" applyBorder="1" applyAlignment="1">
      <alignment horizontal="center" vertical="center" wrapText="1"/>
    </xf>
    <xf numFmtId="174" fontId="13" fillId="0" borderId="16" xfId="0" applyNumberFormat="1" applyFont="1" applyBorder="1" applyAlignment="1">
      <alignment horizontal="center" vertical="center"/>
    </xf>
    <xf numFmtId="174" fontId="5" fillId="8" borderId="16" xfId="0" applyNumberFormat="1" applyFont="1" applyFill="1" applyBorder="1" applyAlignment="1">
      <alignment horizontal="center" vertical="center"/>
    </xf>
    <xf numFmtId="174"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4" fontId="13" fillId="0" borderId="16" xfId="0" applyNumberFormat="1" applyFont="1" applyBorder="1" applyAlignment="1">
      <alignment vertical="center"/>
    </xf>
    <xf numFmtId="175" fontId="13" fillId="0" borderId="16" xfId="0" applyNumberFormat="1" applyFont="1" applyBorder="1" applyAlignment="1">
      <alignment vertical="center"/>
    </xf>
    <xf numFmtId="0" fontId="13" fillId="0" borderId="16" xfId="0" applyFont="1" applyBorder="1" applyAlignment="1">
      <alignment vertical="center" wrapText="1"/>
    </xf>
    <xf numFmtId="174" fontId="13" fillId="0" borderId="3" xfId="0" applyNumberFormat="1" applyFont="1" applyBorder="1" applyAlignment="1">
      <alignment vertical="center"/>
    </xf>
    <xf numFmtId="174"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3"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4" fontId="13" fillId="0" borderId="16" xfId="0" applyNumberFormat="1" applyFont="1" applyBorder="1" applyAlignment="1">
      <alignment vertical="center" wrapText="1"/>
    </xf>
    <xf numFmtId="174"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6" fontId="13" fillId="9" borderId="16" xfId="0" applyNumberFormat="1" applyFont="1" applyFill="1" applyBorder="1" applyAlignment="1">
      <alignment horizontal="center" vertical="center" wrapText="1"/>
    </xf>
    <xf numFmtId="174"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4"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4"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4" fontId="13" fillId="8" borderId="16" xfId="0" applyNumberFormat="1" applyFont="1" applyFill="1" applyBorder="1" applyAlignment="1">
      <alignment horizontal="center" vertical="center"/>
    </xf>
    <xf numFmtId="174"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3" fontId="5" fillId="0" borderId="16" xfId="0" applyNumberFormat="1" applyFont="1" applyBorder="1" applyAlignment="1">
      <alignment horizontal="center" vertical="center" wrapText="1"/>
    </xf>
    <xf numFmtId="174" fontId="13" fillId="8" borderId="16" xfId="0" applyNumberFormat="1" applyFont="1" applyFill="1" applyBorder="1" applyAlignment="1">
      <alignment horizontal="right" vertical="center" wrapText="1"/>
    </xf>
    <xf numFmtId="176"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4"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6"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4" fontId="13" fillId="0" borderId="0" xfId="0" applyNumberFormat="1" applyFont="1" applyAlignment="1">
      <alignment horizontal="center" vertical="center"/>
    </xf>
    <xf numFmtId="174"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4"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4" fontId="13" fillId="9" borderId="19" xfId="0" applyNumberFormat="1" applyFont="1" applyFill="1" applyBorder="1" applyAlignment="1">
      <alignment horizontal="right" vertical="center" wrapText="1"/>
    </xf>
    <xf numFmtId="176" fontId="13" fillId="9" borderId="19" xfId="0" applyNumberFormat="1" applyFont="1" applyFill="1" applyBorder="1" applyAlignment="1">
      <alignment horizontal="center" vertical="center" wrapText="1"/>
    </xf>
    <xf numFmtId="175"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4" fontId="6" fillId="10" borderId="19" xfId="0" applyNumberFormat="1" applyFont="1" applyFill="1" applyBorder="1" applyAlignment="1">
      <alignment vertical="center" wrapText="1"/>
    </xf>
    <xf numFmtId="173" fontId="6" fillId="10" borderId="19" xfId="0" applyNumberFormat="1" applyFont="1" applyFill="1" applyBorder="1" applyAlignment="1">
      <alignment vertical="center" wrapText="1"/>
    </xf>
    <xf numFmtId="0" fontId="5" fillId="0" borderId="16" xfId="0" applyFont="1" applyBorder="1"/>
    <xf numFmtId="176"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4" fontId="6" fillId="11" borderId="16" xfId="0" applyNumberFormat="1" applyFont="1" applyFill="1" applyBorder="1" applyAlignment="1">
      <alignment horizontal="center" vertical="center" wrapText="1"/>
    </xf>
    <xf numFmtId="173" fontId="6" fillId="11" borderId="16" xfId="0" applyNumberFormat="1" applyFont="1" applyFill="1" applyBorder="1" applyAlignment="1">
      <alignment horizontal="left" vertical="center" wrapText="1"/>
    </xf>
    <xf numFmtId="174"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4" fontId="6" fillId="12" borderId="16" xfId="0" applyNumberFormat="1" applyFont="1" applyFill="1" applyBorder="1" applyAlignment="1">
      <alignment horizontal="center" vertical="center"/>
    </xf>
    <xf numFmtId="174" fontId="6" fillId="12" borderId="16" xfId="0" applyNumberFormat="1" applyFont="1" applyFill="1" applyBorder="1" applyAlignment="1">
      <alignment horizontal="right" vertical="center" wrapText="1"/>
    </xf>
    <xf numFmtId="174" fontId="5" fillId="0" borderId="0" xfId="0" applyNumberFormat="1" applyFont="1"/>
    <xf numFmtId="174"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7" fontId="5" fillId="0" borderId="0" xfId="0" applyNumberFormat="1" applyFont="1" applyAlignment="1">
      <alignment horizontal="left" vertical="center"/>
    </xf>
    <xf numFmtId="177" fontId="5" fillId="0" borderId="0" xfId="0" applyNumberFormat="1" applyFont="1" applyAlignment="1">
      <alignment horizontal="center" vertical="center"/>
    </xf>
    <xf numFmtId="177"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177" fontId="5" fillId="2" borderId="1" xfId="0" applyNumberFormat="1" applyFont="1" applyFill="1" applyBorder="1" applyAlignment="1">
      <alignment vertical="center"/>
    </xf>
    <xf numFmtId="174"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4" fontId="16" fillId="8" borderId="1" xfId="0" applyNumberFormat="1" applyFont="1" applyFill="1" applyBorder="1" applyAlignment="1">
      <alignment vertical="center"/>
    </xf>
    <xf numFmtId="0" fontId="21" fillId="0" borderId="0" xfId="0" applyFont="1"/>
    <xf numFmtId="173" fontId="22" fillId="0" borderId="0" xfId="0" applyNumberFormat="1" applyFont="1"/>
    <xf numFmtId="176"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7" fontId="5" fillId="0" borderId="0" xfId="0" applyNumberFormat="1" applyFont="1" applyAlignment="1">
      <alignment vertical="center"/>
    </xf>
    <xf numFmtId="174"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7"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4"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3"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3" fontId="6" fillId="14" borderId="16" xfId="0" applyNumberFormat="1" applyFont="1" applyFill="1" applyBorder="1" applyAlignment="1">
      <alignment horizontal="center" vertical="center" wrapText="1" readingOrder="1"/>
    </xf>
    <xf numFmtId="173" fontId="6" fillId="14" borderId="15" xfId="0" applyNumberFormat="1" applyFont="1" applyFill="1" applyBorder="1" applyAlignment="1">
      <alignment horizontal="center" vertical="center" wrapText="1" readingOrder="1"/>
    </xf>
    <xf numFmtId="173" fontId="6" fillId="14" borderId="20" xfId="0" applyNumberFormat="1" applyFont="1" applyFill="1" applyBorder="1" applyAlignment="1">
      <alignment horizontal="center" vertical="center" wrapText="1" readingOrder="1"/>
    </xf>
    <xf numFmtId="173" fontId="6" fillId="14" borderId="15" xfId="0" applyNumberFormat="1" applyFont="1" applyFill="1" applyBorder="1" applyAlignment="1">
      <alignment horizontal="center" vertical="center" wrapText="1"/>
    </xf>
    <xf numFmtId="172"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5"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8"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5" fontId="5" fillId="0" borderId="16" xfId="0" applyNumberFormat="1" applyFont="1" applyBorder="1" applyAlignment="1">
      <alignment horizontal="center" vertical="center" wrapText="1"/>
    </xf>
    <xf numFmtId="179" fontId="5" fillId="8" borderId="16" xfId="0" applyNumberFormat="1" applyFont="1" applyFill="1" applyBorder="1" applyAlignment="1">
      <alignment horizontal="center" vertical="center" wrapText="1"/>
    </xf>
    <xf numFmtId="174" fontId="5" fillId="8" borderId="16" xfId="0" applyNumberFormat="1" applyFont="1" applyFill="1" applyBorder="1" applyAlignment="1">
      <alignment horizontal="left" vertical="center" wrapText="1"/>
    </xf>
    <xf numFmtId="174"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4" fontId="6" fillId="4" borderId="16" xfId="0" applyNumberFormat="1" applyFont="1" applyFill="1" applyBorder="1" applyAlignment="1">
      <alignment vertical="center" wrapText="1"/>
    </xf>
    <xf numFmtId="174" fontId="5" fillId="4" borderId="16" xfId="0" applyNumberFormat="1" applyFont="1" applyFill="1" applyBorder="1" applyAlignment="1">
      <alignment horizontal="left" vertical="center" wrapText="1"/>
    </xf>
    <xf numFmtId="174" fontId="6" fillId="4" borderId="16" xfId="0" applyNumberFormat="1" applyFont="1" applyFill="1" applyBorder="1" applyAlignment="1">
      <alignment horizontal="left" vertical="center"/>
    </xf>
    <xf numFmtId="0" fontId="5" fillId="4" borderId="16" xfId="0" applyFont="1" applyFill="1" applyBorder="1"/>
    <xf numFmtId="174" fontId="5" fillId="4" borderId="16" xfId="0" applyNumberFormat="1" applyFont="1" applyFill="1" applyBorder="1"/>
    <xf numFmtId="0" fontId="5" fillId="8" borderId="16" xfId="0" applyFont="1" applyFill="1" applyBorder="1" applyAlignment="1">
      <alignment horizontal="left" vertical="center" wrapText="1"/>
    </xf>
    <xf numFmtId="178"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4"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8" fontId="6" fillId="4" borderId="16" xfId="0" applyNumberFormat="1" applyFont="1" applyFill="1" applyBorder="1" applyAlignment="1">
      <alignment vertical="center" wrapText="1"/>
    </xf>
    <xf numFmtId="174"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8" fontId="5" fillId="0" borderId="21" xfId="0" applyNumberFormat="1" applyFont="1" applyBorder="1" applyAlignment="1">
      <alignment horizontal="right" vertical="center" wrapText="1"/>
    </xf>
    <xf numFmtId="174"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9" fontId="5" fillId="0" borderId="16" xfId="0" applyNumberFormat="1" applyFont="1" applyBorder="1" applyAlignment="1">
      <alignment horizontal="center" vertical="center" wrapText="1"/>
    </xf>
    <xf numFmtId="174" fontId="5" fillId="0" borderId="16" xfId="0" applyNumberFormat="1" applyFont="1" applyBorder="1" applyAlignment="1">
      <alignment horizontal="left" vertical="center" wrapText="1"/>
    </xf>
    <xf numFmtId="180" fontId="5" fillId="0" borderId="16" xfId="0" applyNumberFormat="1" applyFont="1" applyBorder="1" applyAlignment="1">
      <alignment vertical="center"/>
    </xf>
    <xf numFmtId="175" fontId="5" fillId="0" borderId="16" xfId="0" applyNumberFormat="1" applyFont="1" applyBorder="1" applyAlignment="1">
      <alignment horizontal="center" vertical="center"/>
    </xf>
    <xf numFmtId="181" fontId="5" fillId="0" borderId="16" xfId="0" applyNumberFormat="1" applyFont="1" applyBorder="1" applyAlignment="1">
      <alignment horizontal="center" vertical="center" wrapText="1"/>
    </xf>
    <xf numFmtId="174" fontId="5" fillId="4" borderId="17" xfId="0" applyNumberFormat="1" applyFont="1" applyFill="1" applyBorder="1" applyAlignment="1">
      <alignment horizontal="left" vertical="center"/>
    </xf>
    <xf numFmtId="180" fontId="5" fillId="4" borderId="16" xfId="0" applyNumberFormat="1" applyFont="1" applyFill="1" applyBorder="1"/>
    <xf numFmtId="0" fontId="27" fillId="0" borderId="16" xfId="0" applyFont="1" applyBorder="1" applyAlignment="1">
      <alignment horizontal="center" vertical="center" wrapText="1"/>
    </xf>
    <xf numFmtId="180" fontId="5" fillId="0" borderId="16" xfId="0" applyNumberFormat="1" applyFont="1" applyBorder="1" applyAlignment="1">
      <alignment horizontal="center" vertical="center"/>
    </xf>
    <xf numFmtId="178"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9" fontId="5" fillId="4" borderId="16" xfId="0" applyNumberFormat="1" applyFont="1" applyFill="1" applyBorder="1" applyAlignment="1">
      <alignment horizontal="center" vertical="center" wrapText="1"/>
    </xf>
    <xf numFmtId="174"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4" fontId="5" fillId="8" borderId="16" xfId="0" applyNumberFormat="1" applyFont="1" applyFill="1" applyBorder="1" applyAlignment="1">
      <alignment horizontal="left" vertical="center"/>
    </xf>
    <xf numFmtId="174" fontId="5" fillId="8" borderId="17" xfId="0" applyNumberFormat="1" applyFont="1" applyFill="1" applyBorder="1" applyAlignment="1">
      <alignment horizontal="left" vertical="center"/>
    </xf>
    <xf numFmtId="178"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4" fontId="5" fillId="8" borderId="17"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xf>
    <xf numFmtId="174"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8"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4" fontId="6" fillId="4" borderId="17" xfId="0" applyNumberFormat="1" applyFont="1" applyFill="1" applyBorder="1" applyAlignment="1">
      <alignment horizontal="left" vertical="center"/>
    </xf>
    <xf numFmtId="182" fontId="5" fillId="0" borderId="16" xfId="0" applyNumberFormat="1" applyFont="1" applyBorder="1" applyAlignment="1">
      <alignment horizontal="left" vertical="center" wrapText="1"/>
    </xf>
    <xf numFmtId="179" fontId="5" fillId="8" borderId="12" xfId="0" applyNumberFormat="1" applyFont="1" applyFill="1" applyBorder="1" applyAlignment="1">
      <alignment horizontal="center" vertical="center" wrapText="1"/>
    </xf>
    <xf numFmtId="166" fontId="5" fillId="0" borderId="16" xfId="0" applyNumberFormat="1" applyFont="1" applyBorder="1" applyAlignment="1">
      <alignment vertical="center"/>
    </xf>
    <xf numFmtId="174"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9" fontId="5" fillId="4" borderId="12"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80" fontId="5" fillId="4" borderId="16" xfId="0" applyNumberFormat="1" applyFont="1" applyFill="1" applyBorder="1" applyAlignment="1">
      <alignment vertical="center"/>
    </xf>
    <xf numFmtId="181" fontId="5" fillId="8" borderId="16" xfId="0" applyNumberFormat="1" applyFont="1" applyFill="1" applyBorder="1"/>
    <xf numFmtId="175" fontId="5" fillId="8" borderId="16" xfId="0" applyNumberFormat="1" applyFont="1" applyFill="1" applyBorder="1" applyAlignment="1">
      <alignment horizontal="center" vertical="center"/>
    </xf>
    <xf numFmtId="181" fontId="5" fillId="0" borderId="16" xfId="0" applyNumberFormat="1" applyFont="1" applyBorder="1"/>
    <xf numFmtId="41" fontId="5" fillId="8" borderId="16" xfId="0" applyNumberFormat="1" applyFont="1" applyFill="1" applyBorder="1"/>
    <xf numFmtId="0" fontId="31" fillId="0" borderId="16" xfId="0" applyFont="1" applyBorder="1" applyAlignment="1">
      <alignment vertical="center" wrapText="1"/>
    </xf>
    <xf numFmtId="174" fontId="5" fillId="0" borderId="16" xfId="0" applyNumberFormat="1" applyFont="1" applyBorder="1"/>
    <xf numFmtId="172" fontId="5" fillId="0" borderId="16" xfId="0" applyNumberFormat="1" applyFont="1" applyBorder="1" applyAlignment="1">
      <alignment vertical="center" wrapText="1"/>
    </xf>
    <xf numFmtId="172"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9"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4" fontId="5" fillId="8" borderId="15" xfId="0" applyNumberFormat="1" applyFont="1" applyFill="1" applyBorder="1" applyAlignment="1">
      <alignment horizontal="left" vertical="center"/>
    </xf>
    <xf numFmtId="174" fontId="5" fillId="8" borderId="20" xfId="0" applyNumberFormat="1" applyFont="1" applyFill="1" applyBorder="1" applyAlignment="1">
      <alignment horizontal="left" vertical="center"/>
    </xf>
    <xf numFmtId="174"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5" fontId="34" fillId="0" borderId="39" xfId="0" applyNumberFormat="1" applyFont="1" applyBorder="1" applyAlignment="1">
      <alignment horizontal="left" vertical="top" wrapText="1"/>
    </xf>
    <xf numFmtId="174" fontId="5" fillId="8" borderId="12" xfId="0" applyNumberFormat="1" applyFont="1" applyFill="1" applyBorder="1" applyAlignment="1">
      <alignment horizontal="left" vertical="center" wrapText="1"/>
    </xf>
    <xf numFmtId="173"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4" fontId="5" fillId="0" borderId="16" xfId="0" applyNumberFormat="1" applyFont="1" applyBorder="1" applyAlignment="1">
      <alignment horizontal="left" vertical="center"/>
    </xf>
    <xf numFmtId="174"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2"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8"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4"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2"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8"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4" fontId="6" fillId="15" borderId="16" xfId="0" applyNumberFormat="1" applyFont="1" applyFill="1" applyBorder="1" applyAlignment="1">
      <alignment horizontal="left" vertical="center"/>
    </xf>
    <xf numFmtId="174" fontId="6" fillId="15" borderId="17" xfId="0" applyNumberFormat="1" applyFont="1" applyFill="1" applyBorder="1" applyAlignment="1">
      <alignment horizontal="left" vertical="center"/>
    </xf>
    <xf numFmtId="174"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2"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4" fontId="6" fillId="0" borderId="16" xfId="0" applyNumberFormat="1" applyFont="1" applyBorder="1" applyAlignment="1">
      <alignment horizontal="left" vertical="center"/>
    </xf>
    <xf numFmtId="174"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8" fontId="6" fillId="4" borderId="19" xfId="0" applyNumberFormat="1" applyFont="1" applyFill="1" applyBorder="1" applyAlignment="1">
      <alignment vertical="center" wrapText="1"/>
    </xf>
    <xf numFmtId="178"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8"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4"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8" fontId="5" fillId="0" borderId="24" xfId="0" applyNumberFormat="1" applyFont="1" applyBorder="1" applyAlignment="1">
      <alignment horizontal="center" vertical="center" wrapText="1"/>
    </xf>
    <xf numFmtId="178" fontId="5" fillId="0" borderId="24" xfId="0" applyNumberFormat="1" applyFont="1" applyBorder="1" applyAlignment="1">
      <alignment vertical="center" wrapText="1"/>
    </xf>
    <xf numFmtId="178"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9"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76" fontId="5" fillId="0" borderId="24" xfId="0" applyNumberFormat="1" applyFont="1" applyBorder="1" applyAlignment="1">
      <alignment horizontal="center" vertical="center" wrapText="1"/>
    </xf>
    <xf numFmtId="174" fontId="5" fillId="8" borderId="19" xfId="0" applyNumberFormat="1" applyFont="1" applyFill="1" applyBorder="1" applyAlignment="1">
      <alignment horizontal="left" vertical="center"/>
    </xf>
    <xf numFmtId="174" fontId="5" fillId="8" borderId="44" xfId="0" applyNumberFormat="1" applyFont="1" applyFill="1" applyBorder="1" applyAlignment="1">
      <alignment horizontal="left" vertical="center"/>
    </xf>
    <xf numFmtId="164" fontId="5" fillId="0" borderId="16" xfId="0" applyNumberFormat="1" applyFont="1" applyBorder="1" applyAlignment="1">
      <alignment vertical="center"/>
    </xf>
    <xf numFmtId="166" fontId="34" fillId="0" borderId="39" xfId="0" applyNumberFormat="1" applyFont="1" applyBorder="1" applyAlignment="1">
      <alignment horizontal="center" vertical="top" wrapText="1"/>
    </xf>
    <xf numFmtId="178"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vertical="center" wrapText="1"/>
    </xf>
    <xf numFmtId="178"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6"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6" fontId="5" fillId="0" borderId="16" xfId="0" applyNumberFormat="1" applyFont="1" applyBorder="1" applyAlignment="1">
      <alignment horizontal="center" vertical="center" wrapText="1"/>
    </xf>
    <xf numFmtId="180" fontId="5" fillId="0" borderId="16" xfId="0" applyNumberFormat="1" applyFont="1" applyBorder="1"/>
    <xf numFmtId="180"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8" fontId="5" fillId="8" borderId="15" xfId="0" applyNumberFormat="1" applyFont="1" applyFill="1" applyBorder="1" applyAlignment="1">
      <alignment horizontal="right" vertical="center" wrapText="1"/>
    </xf>
    <xf numFmtId="174" fontId="5" fillId="8" borderId="16" xfId="0" applyNumberFormat="1" applyFont="1" applyFill="1" applyBorder="1" applyAlignment="1">
      <alignment horizontal="center" vertical="center" wrapText="1"/>
    </xf>
    <xf numFmtId="176"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4"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6" fontId="5" fillId="0" borderId="16" xfId="0" applyNumberFormat="1" applyFont="1" applyBorder="1" applyAlignment="1">
      <alignment vertical="center" wrapText="1"/>
    </xf>
    <xf numFmtId="174" fontId="6" fillId="4" borderId="15" xfId="0" applyNumberFormat="1" applyFont="1" applyFill="1" applyBorder="1" applyAlignment="1">
      <alignment vertical="center" wrapText="1"/>
    </xf>
    <xf numFmtId="174" fontId="6" fillId="4" borderId="16" xfId="0" applyNumberFormat="1" applyFont="1" applyFill="1" applyBorder="1" applyAlignment="1">
      <alignment horizontal="center" vertical="center" wrapText="1"/>
    </xf>
    <xf numFmtId="178"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4"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4"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4" fontId="24" fillId="2" borderId="1" xfId="0" applyNumberFormat="1" applyFont="1" applyFill="1" applyBorder="1" applyAlignment="1">
      <alignment vertical="center"/>
    </xf>
    <xf numFmtId="176"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4" fontId="24" fillId="0" borderId="16" xfId="0" applyNumberFormat="1" applyFont="1" applyBorder="1" applyAlignment="1">
      <alignment horizontal="center" vertical="center"/>
    </xf>
    <xf numFmtId="0" fontId="24" fillId="0" borderId="0" xfId="0" applyFont="1" applyAlignment="1">
      <alignment vertical="center"/>
    </xf>
    <xf numFmtId="174" fontId="24" fillId="0" borderId="24" xfId="0" applyNumberFormat="1" applyFont="1" applyBorder="1" applyAlignment="1">
      <alignment horizontal="center" vertical="center"/>
    </xf>
    <xf numFmtId="174" fontId="24" fillId="8" borderId="19" xfId="0" applyNumberFormat="1" applyFont="1" applyFill="1" applyBorder="1" applyAlignment="1">
      <alignment horizontal="center" vertical="center"/>
    </xf>
    <xf numFmtId="174"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4"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8" fontId="5" fillId="8" borderId="1" xfId="0" applyNumberFormat="1" applyFont="1" applyFill="1" applyBorder="1" applyAlignment="1">
      <alignment vertical="center"/>
    </xf>
    <xf numFmtId="178" fontId="5" fillId="0" borderId="0" xfId="0" applyNumberFormat="1" applyFont="1"/>
    <xf numFmtId="172"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8" fontId="5" fillId="4" borderId="19" xfId="0" applyNumberFormat="1" applyFont="1" applyFill="1" applyBorder="1" applyAlignment="1">
      <alignment vertical="center" wrapText="1"/>
    </xf>
    <xf numFmtId="173" fontId="5" fillId="8" borderId="1" xfId="0" applyNumberFormat="1" applyFont="1" applyFill="1" applyBorder="1" applyAlignment="1">
      <alignment vertical="center"/>
    </xf>
    <xf numFmtId="173" fontId="5" fillId="3" borderId="1" xfId="0" applyNumberFormat="1" applyFont="1" applyFill="1" applyBorder="1" applyAlignment="1">
      <alignment vertical="center"/>
    </xf>
    <xf numFmtId="173" fontId="5" fillId="8" borderId="1" xfId="0" applyNumberFormat="1" applyFont="1" applyFill="1" applyBorder="1" applyAlignment="1">
      <alignment vertical="center" wrapText="1"/>
    </xf>
    <xf numFmtId="173" fontId="6" fillId="14" borderId="18" xfId="0" applyNumberFormat="1" applyFont="1" applyFill="1" applyBorder="1" applyAlignment="1">
      <alignment horizontal="center" vertical="center" wrapText="1"/>
    </xf>
    <xf numFmtId="173" fontId="5" fillId="0" borderId="0" xfId="0" applyNumberFormat="1" applyFont="1" applyAlignment="1">
      <alignment vertical="center"/>
    </xf>
    <xf numFmtId="173" fontId="5" fillId="0" borderId="0" xfId="0" applyNumberFormat="1" applyFont="1" applyAlignment="1">
      <alignment vertical="center" wrapText="1"/>
    </xf>
    <xf numFmtId="173" fontId="6" fillId="14" borderId="15" xfId="0" applyNumberFormat="1" applyFont="1" applyFill="1" applyBorder="1" applyAlignment="1">
      <alignment vertical="center" wrapText="1"/>
    </xf>
    <xf numFmtId="172"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3" fontId="6" fillId="14" borderId="19" xfId="0" applyNumberFormat="1" applyFont="1" applyFill="1" applyBorder="1" applyAlignment="1">
      <alignment horizontal="center" vertical="center" wrapText="1" readingOrder="1"/>
    </xf>
    <xf numFmtId="176" fontId="5" fillId="8" borderId="1" xfId="0" applyNumberFormat="1" applyFont="1" applyFill="1" applyBorder="1" applyAlignment="1">
      <alignment vertical="center"/>
    </xf>
    <xf numFmtId="176"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6" fontId="5" fillId="17" borderId="16" xfId="0" applyNumberFormat="1" applyFont="1" applyFill="1" applyBorder="1" applyAlignment="1">
      <alignment horizontal="left" vertical="center" wrapText="1"/>
    </xf>
    <xf numFmtId="176" fontId="5" fillId="8" borderId="16" xfId="0" applyNumberFormat="1" applyFont="1" applyFill="1" applyBorder="1" applyAlignment="1">
      <alignment vertical="center"/>
    </xf>
    <xf numFmtId="176"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7" fontId="24" fillId="2" borderId="1" xfId="0" applyNumberFormat="1" applyFont="1" applyFill="1" applyBorder="1" applyAlignment="1">
      <alignment vertical="center"/>
    </xf>
    <xf numFmtId="174" fontId="24" fillId="0" borderId="16" xfId="0" applyNumberFormat="1" applyFont="1" applyBorder="1" applyAlignment="1">
      <alignment horizontal="center" vertical="center" wrapText="1"/>
    </xf>
    <xf numFmtId="174"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3"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4"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4"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4"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4"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6"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176"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6"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6"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6" fontId="5" fillId="0" borderId="50"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5" fontId="40" fillId="0" borderId="16" xfId="0" applyNumberFormat="1" applyFont="1" applyFill="1" applyBorder="1" applyAlignment="1">
      <alignment horizontal="left" vertical="center" wrapText="1"/>
    </xf>
    <xf numFmtId="184"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6" fontId="46" fillId="0" borderId="69" xfId="3" applyNumberFormat="1" applyFont="1" applyFill="1" applyBorder="1" applyAlignment="1">
      <alignment horizontal="left" vertical="center" wrapText="1"/>
    </xf>
    <xf numFmtId="183"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3" fontId="40" fillId="0" borderId="16" xfId="0" applyNumberFormat="1" applyFont="1" applyFill="1" applyBorder="1" applyAlignment="1">
      <alignment horizontal="left" vertical="center" wrapText="1"/>
    </xf>
    <xf numFmtId="176" fontId="40" fillId="0" borderId="1" xfId="0" applyNumberFormat="1" applyFont="1" applyFill="1" applyBorder="1" applyAlignment="1">
      <alignment vertical="center"/>
    </xf>
    <xf numFmtId="0" fontId="40" fillId="0" borderId="1" xfId="0" applyFont="1" applyFill="1" applyBorder="1" applyAlignment="1">
      <alignment vertical="center"/>
    </xf>
    <xf numFmtId="175"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3"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6" fontId="5" fillId="0" borderId="58" xfId="0" applyNumberFormat="1" applyFont="1" applyFill="1" applyBorder="1" applyAlignment="1">
      <alignment vertical="center"/>
    </xf>
    <xf numFmtId="0" fontId="5" fillId="0" borderId="58" xfId="0" applyFont="1" applyFill="1" applyBorder="1" applyAlignment="1">
      <alignment vertical="center"/>
    </xf>
    <xf numFmtId="176" fontId="0" fillId="0" borderId="0" xfId="0" applyNumberFormat="1" applyFont="1" applyFill="1" applyAlignment="1"/>
    <xf numFmtId="176"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6" fontId="5" fillId="0" borderId="69" xfId="0" applyNumberFormat="1" applyFont="1" applyFill="1" applyBorder="1" applyAlignment="1">
      <alignment horizontal="center" vertical="center" wrapText="1"/>
    </xf>
    <xf numFmtId="173" fontId="5" fillId="0" borderId="21" xfId="0" applyNumberFormat="1" applyFont="1" applyFill="1" applyBorder="1" applyAlignment="1">
      <alignment horizontal="center" vertical="center" wrapText="1"/>
    </xf>
    <xf numFmtId="173" fontId="5" fillId="0" borderId="69" xfId="0" applyNumberFormat="1" applyFont="1" applyFill="1" applyBorder="1" applyAlignment="1">
      <alignment horizontal="center" vertical="center" wrapText="1"/>
    </xf>
    <xf numFmtId="176" fontId="5" fillId="0" borderId="69" xfId="0" applyNumberFormat="1" applyFont="1" applyFill="1" applyBorder="1" applyAlignment="1">
      <alignment horizontal="right" vertical="center" wrapText="1"/>
    </xf>
    <xf numFmtId="165"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6" fontId="5" fillId="23" borderId="69" xfId="0" applyNumberFormat="1" applyFont="1" applyFill="1" applyBorder="1" applyAlignment="1">
      <alignment horizontal="right" vertical="center" wrapText="1"/>
    </xf>
    <xf numFmtId="165" fontId="50" fillId="0" borderId="69" xfId="0" applyNumberFormat="1" applyFont="1" applyFill="1" applyBorder="1" applyAlignment="1">
      <alignment horizontal="right" vertical="center" wrapText="1"/>
    </xf>
    <xf numFmtId="176" fontId="5" fillId="0" borderId="16" xfId="0" applyNumberFormat="1" applyFont="1" applyFill="1" applyBorder="1" applyAlignment="1">
      <alignment horizontal="left" vertical="center"/>
    </xf>
    <xf numFmtId="176"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6"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6" fontId="5" fillId="0" borderId="21" xfId="0" applyNumberFormat="1" applyFont="1" applyFill="1" applyBorder="1" applyAlignment="1">
      <alignment horizontal="left" vertical="center" wrapText="1"/>
    </xf>
    <xf numFmtId="176" fontId="5" fillId="23" borderId="50" xfId="0" applyNumberFormat="1" applyFont="1" applyFill="1" applyBorder="1" applyAlignment="1">
      <alignment horizontal="left" vertical="center" wrapText="1"/>
    </xf>
    <xf numFmtId="176" fontId="5" fillId="23" borderId="16" xfId="0" applyNumberFormat="1" applyFont="1" applyFill="1" applyBorder="1" applyAlignment="1">
      <alignment horizontal="left" vertical="center" wrapText="1"/>
    </xf>
    <xf numFmtId="165" fontId="5" fillId="23" borderId="69" xfId="0" applyNumberFormat="1" applyFont="1" applyFill="1" applyBorder="1" applyAlignment="1">
      <alignment horizontal="right" vertical="center" wrapText="1"/>
    </xf>
    <xf numFmtId="183" fontId="5" fillId="23" borderId="16" xfId="0" applyNumberFormat="1" applyFont="1" applyFill="1" applyBorder="1" applyAlignment="1">
      <alignment horizontal="left" vertical="center" wrapText="1"/>
    </xf>
    <xf numFmtId="176" fontId="5" fillId="23" borderId="58" xfId="0" applyNumberFormat="1" applyFont="1" applyFill="1" applyBorder="1" applyAlignment="1">
      <alignment vertical="center"/>
    </xf>
    <xf numFmtId="0" fontId="5" fillId="23" borderId="58" xfId="0" applyFont="1" applyFill="1" applyBorder="1" applyAlignment="1">
      <alignment vertical="center"/>
    </xf>
    <xf numFmtId="175"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6" fontId="39" fillId="23" borderId="16" xfId="0" applyNumberFormat="1" applyFont="1" applyFill="1" applyBorder="1" applyAlignment="1">
      <alignment horizontal="left" vertical="center" wrapText="1"/>
    </xf>
    <xf numFmtId="176" fontId="5" fillId="23" borderId="1" xfId="0" applyNumberFormat="1" applyFont="1" applyFill="1" applyBorder="1" applyAlignment="1">
      <alignment vertical="center"/>
    </xf>
    <xf numFmtId="0" fontId="5" fillId="23" borderId="1" xfId="0" applyFont="1" applyFill="1" applyBorder="1" applyAlignment="1">
      <alignment vertical="center"/>
    </xf>
    <xf numFmtId="176" fontId="5" fillId="23" borderId="24" xfId="0" applyNumberFormat="1" applyFont="1" applyFill="1" applyBorder="1" applyAlignment="1">
      <alignment horizontal="left" vertical="center"/>
    </xf>
    <xf numFmtId="176" fontId="39" fillId="23" borderId="24" xfId="0" applyNumberFormat="1" applyFont="1" applyFill="1" applyBorder="1" applyAlignment="1">
      <alignment horizontal="left" vertical="center"/>
    </xf>
    <xf numFmtId="176"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6" fontId="5" fillId="22" borderId="24" xfId="0" applyNumberFormat="1" applyFont="1" applyFill="1" applyBorder="1" applyAlignment="1">
      <alignment horizontal="left" vertical="center"/>
    </xf>
    <xf numFmtId="176" fontId="5" fillId="22" borderId="16" xfId="0" applyNumberFormat="1" applyFont="1" applyFill="1" applyBorder="1" applyAlignment="1">
      <alignment horizontal="left" vertical="center"/>
    </xf>
    <xf numFmtId="176"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6"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4"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6"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6" fontId="51" fillId="26" borderId="16" xfId="0" applyNumberFormat="1" applyFont="1" applyFill="1" applyBorder="1" applyAlignment="1">
      <alignment horizontal="left" vertical="center" wrapText="1"/>
    </xf>
    <xf numFmtId="183" fontId="51" fillId="26" borderId="16" xfId="0" applyNumberFormat="1" applyFont="1" applyFill="1" applyBorder="1" applyAlignment="1">
      <alignment horizontal="left" vertical="center" wrapText="1"/>
    </xf>
    <xf numFmtId="176" fontId="51" fillId="26" borderId="1" xfId="0" applyNumberFormat="1" applyFont="1" applyFill="1" applyBorder="1" applyAlignment="1">
      <alignment vertical="center"/>
    </xf>
    <xf numFmtId="0" fontId="51" fillId="26" borderId="1" xfId="0" applyFont="1" applyFill="1" applyBorder="1" applyAlignment="1">
      <alignment vertical="center"/>
    </xf>
    <xf numFmtId="175"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6" fontId="5" fillId="26" borderId="16" xfId="0" applyNumberFormat="1" applyFont="1" applyFill="1" applyBorder="1" applyAlignment="1">
      <alignment horizontal="left" vertical="center" wrapText="1"/>
    </xf>
    <xf numFmtId="183" fontId="5" fillId="26" borderId="16" xfId="0" applyNumberFormat="1" applyFont="1" applyFill="1" applyBorder="1" applyAlignment="1">
      <alignment horizontal="left" vertical="center" wrapText="1"/>
    </xf>
    <xf numFmtId="175"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6" fontId="5" fillId="26" borderId="58" xfId="0" applyNumberFormat="1" applyFont="1" applyFill="1" applyBorder="1" applyAlignment="1">
      <alignment vertical="center"/>
    </xf>
    <xf numFmtId="0" fontId="5" fillId="26" borderId="58" xfId="0" applyFont="1" applyFill="1" applyBorder="1" applyAlignment="1">
      <alignment vertical="center"/>
    </xf>
    <xf numFmtId="176"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5"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5"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5" fontId="39" fillId="23" borderId="69" xfId="0" applyNumberFormat="1" applyFont="1" applyFill="1" applyBorder="1" applyAlignment="1">
      <alignment horizontal="right" vertical="center" wrapText="1"/>
    </xf>
    <xf numFmtId="176"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6"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7"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3"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3"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6" fontId="5" fillId="26" borderId="69" xfId="0" applyNumberFormat="1" applyFont="1" applyFill="1" applyBorder="1" applyAlignment="1">
      <alignment horizontal="center" vertical="center" wrapText="1"/>
    </xf>
    <xf numFmtId="176"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6" fontId="5" fillId="26" borderId="16" xfId="0" applyNumberFormat="1" applyFont="1" applyFill="1" applyBorder="1" applyAlignment="1">
      <alignment horizontal="center" vertical="center" wrapText="1"/>
    </xf>
    <xf numFmtId="176"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3"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6"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5" fontId="40" fillId="0" borderId="69" xfId="0" applyNumberFormat="1" applyFont="1" applyBorder="1" applyAlignment="1">
      <alignment horizontal="right" vertical="center" wrapText="1"/>
    </xf>
    <xf numFmtId="165"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5" fontId="40" fillId="26" borderId="69" xfId="0" applyNumberFormat="1" applyFont="1" applyFill="1" applyBorder="1" applyAlignment="1">
      <alignment horizontal="right" vertical="center" wrapText="1"/>
    </xf>
    <xf numFmtId="186"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6"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6" fontId="40" fillId="0" borderId="16" xfId="0" applyNumberFormat="1" applyFont="1" applyBorder="1" applyAlignment="1">
      <alignment horizontal="left" vertical="center" wrapText="1"/>
    </xf>
    <xf numFmtId="176"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6" fontId="40" fillId="0" borderId="70" xfId="6" applyNumberFormat="1" applyFont="1" applyFill="1" applyBorder="1" applyAlignment="1">
      <alignment vertical="center"/>
    </xf>
    <xf numFmtId="176"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6" fontId="40" fillId="0" borderId="21" xfId="0" applyNumberFormat="1" applyFont="1" applyBorder="1" applyAlignment="1">
      <alignment horizontal="left" vertical="center" wrapText="1"/>
    </xf>
    <xf numFmtId="176" fontId="40" fillId="0" borderId="69" xfId="0" applyNumberFormat="1" applyFont="1" applyBorder="1" applyAlignment="1">
      <alignment horizontal="left" vertical="center" wrapText="1"/>
    </xf>
    <xf numFmtId="176"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3"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3"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3"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6"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7" fontId="16" fillId="30" borderId="69" xfId="14" applyNumberFormat="1" applyFont="1" applyFill="1" applyBorder="1" applyAlignment="1" applyProtection="1">
      <alignment horizontal="center" vertical="center" wrapText="1"/>
    </xf>
    <xf numFmtId="177" fontId="70" fillId="31" borderId="69" xfId="14" applyFont="1" applyFill="1" applyBorder="1" applyAlignment="1">
      <alignment horizontal="center" vertical="center" wrapText="1"/>
    </xf>
    <xf numFmtId="177" fontId="16" fillId="30" borderId="86" xfId="14" applyFont="1" applyFill="1" applyBorder="1" applyAlignment="1">
      <alignment horizontal="center" vertical="center"/>
    </xf>
    <xf numFmtId="177" fontId="16" fillId="30" borderId="86" xfId="14" applyFont="1" applyFill="1" applyBorder="1" applyAlignment="1">
      <alignment horizontal="center" vertical="center" wrapText="1"/>
    </xf>
    <xf numFmtId="177" fontId="16" fillId="30" borderId="87" xfId="14" applyFont="1" applyFill="1" applyBorder="1" applyAlignment="1">
      <alignment horizontal="center" vertical="center"/>
    </xf>
    <xf numFmtId="177" fontId="16" fillId="30" borderId="69" xfId="14" applyFont="1" applyFill="1" applyBorder="1" applyAlignment="1">
      <alignment horizontal="center" vertical="center" wrapText="1"/>
    </xf>
    <xf numFmtId="177" fontId="16" fillId="0" borderId="92" xfId="14" applyFont="1" applyBorder="1" applyAlignment="1">
      <alignment horizontal="center" vertical="center" wrapText="1"/>
    </xf>
    <xf numFmtId="177" fontId="70" fillId="35" borderId="58" xfId="14" applyFont="1" applyFill="1" applyAlignment="1">
      <alignment horizontal="center" vertical="center"/>
    </xf>
    <xf numFmtId="0" fontId="65" fillId="0" borderId="58" xfId="15" applyFont="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7" fontId="13" fillId="0" borderId="58" xfId="19" applyNumberFormat="1" applyFont="1" applyBorder="1" applyAlignment="1" applyProtection="1">
      <alignment vertical="center" wrapText="1"/>
    </xf>
    <xf numFmtId="177"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7"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7" fontId="72" fillId="0" borderId="82" xfId="17" applyNumberFormat="1" applyFont="1" applyFill="1" applyBorder="1" applyAlignment="1">
      <alignment vertical="center"/>
    </xf>
    <xf numFmtId="177" fontId="16" fillId="30" borderId="97" xfId="14" applyFont="1" applyFill="1" applyBorder="1" applyAlignment="1">
      <alignment horizontal="center" vertical="center"/>
    </xf>
    <xf numFmtId="177"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8" fontId="16" fillId="30" borderId="96" xfId="17" applyNumberFormat="1" applyFont="1" applyFill="1" applyBorder="1" applyAlignment="1">
      <alignment vertical="center" wrapText="1"/>
    </xf>
    <xf numFmtId="177" fontId="16" fillId="30" borderId="96" xfId="14" applyFont="1" applyFill="1" applyBorder="1" applyAlignment="1">
      <alignment horizontal="center" vertical="center" wrapText="1"/>
    </xf>
    <xf numFmtId="177"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8" fontId="16" fillId="30" borderId="69" xfId="17" applyNumberFormat="1" applyFont="1" applyFill="1" applyBorder="1" applyAlignment="1">
      <alignment vertical="center" wrapText="1"/>
    </xf>
    <xf numFmtId="177"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7" fontId="72" fillId="0" borderId="88" xfId="17" applyNumberFormat="1" applyFont="1" applyFill="1" applyBorder="1" applyAlignment="1">
      <alignment vertical="center"/>
    </xf>
    <xf numFmtId="177"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8" fontId="79" fillId="0" borderId="58" xfId="17" applyNumberFormat="1" applyFont="1" applyAlignment="1">
      <alignment vertical="center"/>
    </xf>
    <xf numFmtId="186"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8"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7" fontId="72" fillId="32" borderId="69" xfId="17" applyNumberFormat="1" applyFont="1" applyFill="1" applyBorder="1" applyAlignment="1">
      <alignment vertical="center"/>
    </xf>
    <xf numFmtId="177" fontId="72" fillId="32" borderId="96" xfId="17" applyNumberFormat="1" applyFont="1" applyFill="1" applyBorder="1" applyAlignment="1">
      <alignment vertical="center"/>
    </xf>
    <xf numFmtId="188" fontId="16" fillId="36" borderId="96" xfId="17" applyNumberFormat="1" applyFont="1" applyFill="1" applyBorder="1" applyAlignment="1">
      <alignment vertical="center" wrapText="1"/>
    </xf>
    <xf numFmtId="188" fontId="16" fillId="36" borderId="69" xfId="17" applyNumberFormat="1" applyFont="1" applyFill="1" applyBorder="1" applyAlignment="1">
      <alignment vertical="center" wrapText="1"/>
    </xf>
    <xf numFmtId="188" fontId="72" fillId="32" borderId="69" xfId="17" applyNumberFormat="1" applyFont="1" applyFill="1" applyBorder="1" applyAlignment="1">
      <alignment vertical="center"/>
    </xf>
    <xf numFmtId="177" fontId="75" fillId="38" borderId="69" xfId="15" applyNumberFormat="1" applyFont="1" applyFill="1" applyBorder="1" applyAlignment="1">
      <alignment horizontal="center" vertical="center" wrapText="1"/>
    </xf>
    <xf numFmtId="186"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16" fillId="0" borderId="90" xfId="15" applyFont="1" applyBorder="1" applyAlignment="1">
      <alignment horizontal="center" vertical="center" wrapText="1"/>
    </xf>
    <xf numFmtId="186" fontId="5" fillId="0" borderId="0" xfId="0" applyNumberFormat="1" applyFont="1" applyFill="1" applyAlignment="1">
      <alignment horizontal="left" vertical="center"/>
    </xf>
    <xf numFmtId="177" fontId="16" fillId="30" borderId="104" xfId="14" applyNumberFormat="1" applyFont="1" applyFill="1" applyBorder="1" applyAlignment="1" applyProtection="1">
      <alignment horizontal="center" vertical="center"/>
    </xf>
    <xf numFmtId="177" fontId="16" fillId="30" borderId="104" xfId="14" applyNumberFormat="1" applyFont="1" applyFill="1" applyBorder="1" applyAlignment="1" applyProtection="1">
      <alignment horizontal="center" vertical="center" wrapText="1"/>
    </xf>
    <xf numFmtId="177" fontId="72" fillId="0" borderId="104" xfId="6" applyNumberFormat="1" applyFont="1" applyFill="1" applyBorder="1" applyAlignment="1">
      <alignment vertical="center"/>
    </xf>
    <xf numFmtId="177" fontId="16" fillId="0" borderId="104" xfId="14" applyNumberFormat="1" applyFont="1" applyFill="1" applyBorder="1" applyAlignment="1" applyProtection="1">
      <alignment horizontal="center" vertical="center" wrapText="1"/>
    </xf>
    <xf numFmtId="177" fontId="16" fillId="30" borderId="105" xfId="14" applyNumberFormat="1" applyFont="1" applyFill="1" applyBorder="1" applyAlignment="1" applyProtection="1">
      <alignment horizontal="center" vertical="center" wrapText="1"/>
    </xf>
    <xf numFmtId="177" fontId="16" fillId="0" borderId="104" xfId="14" applyNumberFormat="1" applyFont="1" applyFill="1" applyBorder="1" applyAlignment="1" applyProtection="1">
      <alignment vertical="center" wrapText="1"/>
    </xf>
    <xf numFmtId="188" fontId="16" fillId="0" borderId="93" xfId="6" applyNumberFormat="1" applyFont="1" applyFill="1" applyBorder="1" applyAlignment="1">
      <alignment vertical="center" wrapText="1"/>
    </xf>
    <xf numFmtId="177" fontId="81" fillId="39" borderId="104" xfId="14" applyNumberFormat="1" applyFont="1" applyFill="1" applyBorder="1" applyAlignment="1" applyProtection="1">
      <alignment horizontal="center" vertical="center" wrapText="1"/>
    </xf>
    <xf numFmtId="177" fontId="81" fillId="40" borderId="104" xfId="14" applyNumberFormat="1" applyFont="1" applyFill="1" applyBorder="1" applyAlignment="1" applyProtection="1">
      <alignment horizontal="center" vertical="center" wrapText="1"/>
    </xf>
    <xf numFmtId="186" fontId="16" fillId="0" borderId="0" xfId="0" applyNumberFormat="1" applyFont="1" applyFill="1" applyAlignment="1">
      <alignment horizontal="left" vertical="center"/>
    </xf>
    <xf numFmtId="176" fontId="16" fillId="0" borderId="16" xfId="0" applyNumberFormat="1" applyFont="1" applyBorder="1" applyAlignment="1">
      <alignment horizontal="left" vertical="center" wrapText="1"/>
    </xf>
    <xf numFmtId="172" fontId="68" fillId="0" borderId="16" xfId="0" applyNumberFormat="1" applyFont="1" applyBorder="1" applyAlignment="1">
      <alignment vertical="center"/>
    </xf>
    <xf numFmtId="187"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7" fontId="70" fillId="0" borderId="58" xfId="14" applyFont="1" applyAlignment="1">
      <alignment vertical="center"/>
    </xf>
    <xf numFmtId="177" fontId="16" fillId="0" borderId="58" xfId="15" applyNumberFormat="1" applyFont="1" applyAlignment="1">
      <alignment vertical="center"/>
    </xf>
    <xf numFmtId="177" fontId="70" fillId="41" borderId="69" xfId="14" applyFont="1" applyFill="1" applyBorder="1" applyAlignment="1">
      <alignment horizontal="center" vertical="center" wrapText="1"/>
    </xf>
    <xf numFmtId="177" fontId="70" fillId="41" borderId="90" xfId="14" applyFont="1" applyFill="1" applyBorder="1" applyAlignment="1">
      <alignment vertical="center" wrapText="1"/>
    </xf>
    <xf numFmtId="0" fontId="16" fillId="0" borderId="104" xfId="15" applyFont="1" applyFill="1" applyBorder="1" applyAlignment="1">
      <alignment horizontal="left" vertical="center" wrapText="1"/>
    </xf>
    <xf numFmtId="177" fontId="72" fillId="0" borderId="104" xfId="17" applyNumberFormat="1" applyFont="1" applyFill="1" applyBorder="1" applyAlignment="1">
      <alignment vertical="center"/>
    </xf>
    <xf numFmtId="177" fontId="70" fillId="35" borderId="58" xfId="14" applyFont="1" applyFill="1" applyBorder="1" applyAlignment="1">
      <alignment horizontal="center" vertical="center"/>
    </xf>
    <xf numFmtId="0" fontId="67" fillId="0" borderId="95" xfId="15" applyFont="1" applyBorder="1"/>
    <xf numFmtId="188" fontId="82" fillId="0" borderId="58" xfId="15" applyNumberFormat="1" applyFont="1" applyAlignment="1">
      <alignment horizontal="center" vertical="center" wrapText="1"/>
    </xf>
    <xf numFmtId="177" fontId="72" fillId="30" borderId="104" xfId="14" applyFont="1" applyFill="1" applyBorder="1" applyAlignment="1">
      <alignment horizontal="center" vertical="center" wrapText="1"/>
    </xf>
    <xf numFmtId="177" fontId="16" fillId="30" borderId="104" xfId="14" applyFont="1" applyFill="1" applyBorder="1" applyAlignment="1">
      <alignment horizontal="center" vertical="center" wrapText="1"/>
    </xf>
    <xf numFmtId="186" fontId="16" fillId="0" borderId="104" xfId="0" applyNumberFormat="1" applyFont="1" applyFill="1" applyBorder="1" applyAlignment="1">
      <alignment horizontal="left" vertical="center"/>
    </xf>
    <xf numFmtId="186" fontId="5" fillId="0" borderId="104" xfId="0" applyNumberFormat="1" applyFont="1" applyFill="1" applyBorder="1" applyAlignment="1">
      <alignment horizontal="left" vertical="center"/>
    </xf>
    <xf numFmtId="188" fontId="16" fillId="0" borderId="104" xfId="6" applyNumberFormat="1" applyFont="1" applyFill="1" applyBorder="1" applyAlignment="1">
      <alignment vertical="center" wrapText="1"/>
    </xf>
    <xf numFmtId="176" fontId="0" fillId="0" borderId="104" xfId="6" applyNumberFormat="1" applyFont="1" applyFill="1" applyBorder="1" applyAlignment="1">
      <alignment vertical="center"/>
    </xf>
    <xf numFmtId="0" fontId="67" fillId="0" borderId="58" xfId="15" applyFont="1" applyBorder="1" applyAlignment="1">
      <alignment horizontal="left" wrapText="1"/>
    </xf>
    <xf numFmtId="0" fontId="39" fillId="0" borderId="50" xfId="0" applyFont="1" applyBorder="1" applyAlignment="1">
      <alignment vertical="center" wrapText="1"/>
    </xf>
    <xf numFmtId="0" fontId="16" fillId="26" borderId="104" xfId="15" applyFont="1" applyFill="1" applyBorder="1" applyAlignment="1">
      <alignment horizontal="left" vertical="center" wrapText="1"/>
    </xf>
    <xf numFmtId="0" fontId="71" fillId="0" borderId="104" xfId="15" applyFont="1" applyBorder="1" applyAlignment="1">
      <alignment vertical="center" wrapText="1"/>
    </xf>
    <xf numFmtId="0" fontId="40" fillId="0" borderId="38" xfId="0" applyFont="1" applyBorder="1" applyAlignment="1">
      <alignment vertical="center" wrapText="1"/>
    </xf>
    <xf numFmtId="0" fontId="16" fillId="0" borderId="104" xfId="0" applyFont="1" applyBorder="1" applyAlignment="1">
      <alignment vertical="center" wrapText="1"/>
    </xf>
    <xf numFmtId="0" fontId="16" fillId="0" borderId="104" xfId="0" applyFont="1" applyBorder="1" applyAlignment="1">
      <alignment horizontal="left" vertical="center" wrapText="1"/>
    </xf>
    <xf numFmtId="0" fontId="40" fillId="0" borderId="50" xfId="0" applyFont="1" applyBorder="1" applyAlignment="1">
      <alignment vertical="center" wrapText="1"/>
    </xf>
    <xf numFmtId="0" fontId="16" fillId="26" borderId="104" xfId="0" applyFont="1" applyFill="1" applyBorder="1" applyAlignment="1">
      <alignment horizontal="left" vertical="center" wrapText="1"/>
    </xf>
    <xf numFmtId="0" fontId="40" fillId="0" borderId="49" xfId="0" applyFont="1" applyFill="1" applyBorder="1" applyAlignment="1">
      <alignment horizontal="center" vertical="center" wrapText="1"/>
    </xf>
    <xf numFmtId="0" fontId="71" fillId="0" borderId="103" xfId="15" applyFont="1" applyBorder="1" applyAlignment="1">
      <alignment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2" fontId="10" fillId="5" borderId="3" xfId="0" applyNumberFormat="1" applyFont="1" applyFill="1" applyBorder="1" applyAlignment="1">
      <alignment horizontal="center" vertical="center" wrapText="1"/>
    </xf>
    <xf numFmtId="172"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3" fontId="6" fillId="4" borderId="3" xfId="0" applyNumberFormat="1" applyFont="1" applyFill="1" applyBorder="1" applyAlignment="1">
      <alignment horizontal="center" vertical="center" wrapText="1" readingOrder="1"/>
    </xf>
    <xf numFmtId="173" fontId="6" fillId="4" borderId="3" xfId="0" applyNumberFormat="1" applyFont="1" applyFill="1" applyBorder="1" applyAlignment="1">
      <alignment horizontal="center" vertical="center" wrapText="1"/>
    </xf>
    <xf numFmtId="0" fontId="7" fillId="0" borderId="13" xfId="0" applyFont="1" applyBorder="1"/>
    <xf numFmtId="174"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2"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3"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3" fontId="6" fillId="14" borderId="21" xfId="0" applyNumberFormat="1" applyFont="1" applyFill="1" applyBorder="1" applyAlignment="1">
      <alignment horizontal="center" vertical="center" wrapText="1" readingOrder="1"/>
    </xf>
    <xf numFmtId="0" fontId="7" fillId="0" borderId="24" xfId="0" applyFont="1" applyBorder="1"/>
    <xf numFmtId="173"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3" fontId="6" fillId="14" borderId="6" xfId="0" applyNumberFormat="1" applyFont="1" applyFill="1" applyBorder="1" applyAlignment="1">
      <alignment horizontal="center" vertical="center" wrapText="1"/>
    </xf>
    <xf numFmtId="173" fontId="6" fillId="14" borderId="21" xfId="0" applyNumberFormat="1" applyFont="1" applyFill="1" applyBorder="1" applyAlignment="1">
      <alignment horizontal="center" vertical="center" wrapText="1"/>
    </xf>
    <xf numFmtId="174"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4" fontId="5" fillId="0" borderId="3" xfId="0" applyNumberFormat="1" applyFont="1" applyBorder="1" applyAlignment="1">
      <alignment horizontal="left" vertical="center" wrapText="1"/>
    </xf>
    <xf numFmtId="174"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9"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3"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3"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3" fontId="10" fillId="14" borderId="21" xfId="0" applyNumberFormat="1" applyFont="1" applyFill="1" applyBorder="1" applyAlignment="1">
      <alignment horizontal="center" vertical="center" wrapText="1" readingOrder="1"/>
    </xf>
    <xf numFmtId="173"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2"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3"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94" xfId="15" applyFont="1" applyBorder="1" applyAlignment="1">
      <alignment horizontal="center"/>
    </xf>
    <xf numFmtId="0" fontId="65" fillId="0" borderId="79" xfId="15" applyFont="1" applyBorder="1" applyAlignment="1">
      <alignment horizontal="center"/>
    </xf>
    <xf numFmtId="0" fontId="65" fillId="0" borderId="91"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3" xfId="15" applyFont="1" applyBorder="1" applyAlignment="1">
      <alignment horizontal="center"/>
    </xf>
    <xf numFmtId="0" fontId="65" fillId="0" borderId="95" xfId="15" applyFont="1" applyBorder="1" applyAlignment="1">
      <alignment horizontal="center"/>
    </xf>
    <xf numFmtId="0" fontId="65" fillId="0" borderId="93" xfId="15" applyFont="1" applyBorder="1" applyAlignment="1">
      <alignment horizontal="center"/>
    </xf>
    <xf numFmtId="0" fontId="77" fillId="0" borderId="58" xfId="15" applyFont="1" applyAlignment="1">
      <alignment horizontal="center" vertical="center" wrapText="1"/>
    </xf>
    <xf numFmtId="177" fontId="70" fillId="0" borderId="58" xfId="14" applyFont="1" applyAlignment="1">
      <alignment horizontal="center" vertical="center"/>
    </xf>
    <xf numFmtId="177"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7" fontId="70" fillId="0" borderId="58" xfId="14" applyFont="1" applyBorder="1" applyAlignment="1">
      <alignment horizontal="center" vertical="center"/>
    </xf>
    <xf numFmtId="177" fontId="16" fillId="0" borderId="58" xfId="15" applyNumberFormat="1" applyFont="1" applyBorder="1" applyAlignment="1">
      <alignment horizontal="center" vertical="center"/>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9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187" fontId="70" fillId="31" borderId="90" xfId="19" applyNumberFormat="1" applyFont="1" applyFill="1" applyBorder="1" applyAlignment="1" applyProtection="1">
      <alignment horizontal="center" vertical="center" wrapText="1"/>
    </xf>
    <xf numFmtId="187" fontId="70" fillId="31" borderId="92" xfId="19" applyNumberFormat="1" applyFont="1" applyFill="1" applyBorder="1" applyAlignment="1" applyProtection="1">
      <alignment horizontal="center" vertical="center" wrapText="1"/>
    </xf>
    <xf numFmtId="0" fontId="73" fillId="20" borderId="98"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4" fillId="37" borderId="69" xfId="15" applyFont="1" applyFill="1" applyBorder="1" applyAlignment="1">
      <alignment horizontal="left" vertical="center" wrapText="1"/>
    </xf>
    <xf numFmtId="0" fontId="74" fillId="37" borderId="104" xfId="15" applyFont="1" applyFill="1" applyBorder="1" applyAlignment="1">
      <alignment horizontal="left" vertical="center" wrapText="1"/>
    </xf>
    <xf numFmtId="187"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66" fillId="2" borderId="69" xfId="15" applyFont="1" applyFill="1" applyBorder="1" applyAlignment="1">
      <alignment horizontal="left" vertical="center"/>
    </xf>
    <xf numFmtId="177"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7" fontId="70" fillId="31" borderId="84" xfId="14" applyFont="1" applyFill="1" applyBorder="1" applyAlignment="1">
      <alignment horizontal="center" vertical="center" wrapText="1"/>
    </xf>
    <xf numFmtId="177" fontId="70" fillId="31" borderId="89" xfId="14" applyFont="1" applyFill="1" applyBorder="1" applyAlignment="1">
      <alignment horizontal="center" vertical="center" wrapText="1"/>
    </xf>
    <xf numFmtId="177" fontId="70" fillId="31" borderId="88" xfId="14" applyFont="1" applyFill="1" applyBorder="1" applyAlignment="1">
      <alignment horizontal="center" vertical="center" wrapText="1"/>
    </xf>
    <xf numFmtId="177" fontId="70" fillId="31" borderId="90" xfId="14" applyFont="1" applyFill="1" applyBorder="1" applyAlignment="1">
      <alignment horizontal="center" vertical="center" wrapText="1"/>
    </xf>
    <xf numFmtId="177" fontId="70" fillId="31" borderId="85" xfId="14" applyFont="1" applyFill="1" applyBorder="1" applyAlignment="1">
      <alignment horizontal="center" vertical="center" wrapText="1"/>
    </xf>
    <xf numFmtId="177" fontId="70" fillId="40" borderId="104" xfId="14" applyNumberFormat="1" applyFont="1" applyFill="1" applyBorder="1" applyAlignment="1" applyProtection="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7" fontId="70" fillId="41" borderId="84" xfId="14" applyFont="1" applyFill="1" applyBorder="1" applyAlignment="1">
      <alignment horizontal="center" vertical="center" wrapText="1"/>
    </xf>
    <xf numFmtId="177" fontId="70" fillId="41" borderId="89" xfId="14" applyFont="1" applyFill="1" applyBorder="1" applyAlignment="1">
      <alignment horizontal="center" vertical="center" wrapText="1"/>
    </xf>
    <xf numFmtId="177" fontId="70" fillId="41" borderId="88" xfId="14" applyFont="1" applyFill="1" applyBorder="1" applyAlignment="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7" fontId="70" fillId="41" borderId="90" xfId="14" applyFont="1" applyFill="1" applyBorder="1" applyAlignment="1">
      <alignment horizontal="center" vertical="center" wrapText="1"/>
    </xf>
    <xf numFmtId="177" fontId="70" fillId="41" borderId="85" xfId="14" applyFont="1" applyFill="1" applyBorder="1" applyAlignment="1">
      <alignment horizontal="center" vertical="center" wrapText="1"/>
    </xf>
    <xf numFmtId="173" fontId="6" fillId="42" borderId="106" xfId="0" applyNumberFormat="1" applyFont="1" applyFill="1" applyBorder="1" applyAlignment="1">
      <alignment horizontal="center" vertical="center" wrapText="1" readingOrder="1"/>
    </xf>
    <xf numFmtId="173" fontId="6" fillId="42" borderId="107" xfId="0" applyNumberFormat="1" applyFont="1" applyFill="1" applyBorder="1" applyAlignment="1">
      <alignment horizontal="center" vertical="center" wrapText="1" readingOrder="1"/>
    </xf>
    <xf numFmtId="173" fontId="6" fillId="42" borderId="21" xfId="20" applyNumberFormat="1" applyFont="1" applyFill="1" applyBorder="1" applyAlignment="1">
      <alignment horizontal="center" vertical="center" wrapText="1" readingOrder="1"/>
    </xf>
    <xf numFmtId="173" fontId="6" fillId="42" borderId="57" xfId="20" applyNumberFormat="1" applyFont="1" applyFill="1" applyBorder="1" applyAlignment="1">
      <alignment horizontal="center" vertical="center" wrapText="1" readingOrder="1"/>
    </xf>
    <xf numFmtId="175"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17" t="s">
        <v>0</v>
      </c>
      <c r="F1" s="818"/>
      <c r="G1" s="818"/>
      <c r="H1" s="818"/>
      <c r="I1" s="818"/>
      <c r="J1" s="818"/>
      <c r="K1" s="818"/>
      <c r="L1" s="818"/>
      <c r="M1" s="818"/>
      <c r="N1" s="818"/>
      <c r="O1" s="818"/>
      <c r="P1" s="818"/>
      <c r="Q1" s="818"/>
      <c r="R1" s="818"/>
      <c r="S1" s="818"/>
      <c r="T1" s="818"/>
      <c r="U1" s="818"/>
      <c r="V1" s="818"/>
      <c r="W1" s="819"/>
      <c r="X1" s="3"/>
      <c r="Y1" s="822" t="s">
        <v>1</v>
      </c>
      <c r="Z1" s="799"/>
      <c r="AA1" s="799"/>
      <c r="AB1" s="800"/>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18"/>
      <c r="F2" s="818"/>
      <c r="G2" s="818"/>
      <c r="H2" s="818"/>
      <c r="I2" s="818"/>
      <c r="J2" s="818"/>
      <c r="K2" s="818"/>
      <c r="L2" s="818"/>
      <c r="M2" s="818"/>
      <c r="N2" s="818"/>
      <c r="O2" s="818"/>
      <c r="P2" s="818"/>
      <c r="Q2" s="818"/>
      <c r="R2" s="818"/>
      <c r="S2" s="818"/>
      <c r="T2" s="818"/>
      <c r="U2" s="818"/>
      <c r="V2" s="818"/>
      <c r="W2" s="819"/>
      <c r="X2" s="3"/>
      <c r="Y2" s="822" t="s">
        <v>2</v>
      </c>
      <c r="Z2" s="799"/>
      <c r="AA2" s="799"/>
      <c r="AB2" s="800"/>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18"/>
      <c r="F3" s="818"/>
      <c r="G3" s="818"/>
      <c r="H3" s="818"/>
      <c r="I3" s="818"/>
      <c r="J3" s="818"/>
      <c r="K3" s="818"/>
      <c r="L3" s="818"/>
      <c r="M3" s="818"/>
      <c r="N3" s="818"/>
      <c r="O3" s="818"/>
      <c r="P3" s="818"/>
      <c r="Q3" s="818"/>
      <c r="R3" s="818"/>
      <c r="S3" s="818"/>
      <c r="T3" s="818"/>
      <c r="U3" s="818"/>
      <c r="V3" s="818"/>
      <c r="W3" s="819"/>
      <c r="X3" s="3"/>
      <c r="Y3" s="823" t="s">
        <v>3</v>
      </c>
      <c r="Z3" s="799"/>
      <c r="AA3" s="799"/>
      <c r="AB3" s="800"/>
      <c r="AC3" s="824" t="s">
        <v>4</v>
      </c>
      <c r="AD3" s="825"/>
      <c r="AE3" s="825"/>
      <c r="AF3" s="825"/>
      <c r="AG3" s="825"/>
      <c r="AH3" s="825"/>
      <c r="AI3" s="825"/>
      <c r="AJ3" s="825"/>
      <c r="AK3" s="825"/>
      <c r="AL3" s="825"/>
      <c r="AM3" s="825"/>
      <c r="AN3" s="825"/>
      <c r="AO3" s="825"/>
      <c r="AP3" s="826"/>
      <c r="AQ3" s="4"/>
      <c r="AR3" s="4"/>
      <c r="AS3" s="4"/>
      <c r="AT3" s="5"/>
      <c r="AU3" s="5"/>
      <c r="AV3" s="5"/>
      <c r="AW3" s="5"/>
    </row>
    <row r="4" spans="1:57" ht="15.75" customHeight="1">
      <c r="A4" s="1"/>
      <c r="B4" s="1"/>
      <c r="C4" s="1"/>
      <c r="D4" s="6"/>
      <c r="E4" s="820"/>
      <c r="F4" s="820"/>
      <c r="G4" s="820"/>
      <c r="H4" s="820"/>
      <c r="I4" s="820"/>
      <c r="J4" s="820"/>
      <c r="K4" s="820"/>
      <c r="L4" s="820"/>
      <c r="M4" s="820"/>
      <c r="N4" s="820"/>
      <c r="O4" s="820"/>
      <c r="P4" s="820"/>
      <c r="Q4" s="820"/>
      <c r="R4" s="820"/>
      <c r="S4" s="820"/>
      <c r="T4" s="820"/>
      <c r="U4" s="820"/>
      <c r="V4" s="820"/>
      <c r="W4" s="821"/>
      <c r="X4" s="7"/>
      <c r="Y4" s="822" t="s">
        <v>5</v>
      </c>
      <c r="Z4" s="799"/>
      <c r="AA4" s="799"/>
      <c r="AB4" s="800"/>
      <c r="AC4" s="827"/>
      <c r="AD4" s="818"/>
      <c r="AE4" s="818"/>
      <c r="AF4" s="818"/>
      <c r="AG4" s="818"/>
      <c r="AH4" s="818"/>
      <c r="AI4" s="818"/>
      <c r="AJ4" s="818"/>
      <c r="AK4" s="818"/>
      <c r="AL4" s="818"/>
      <c r="AM4" s="818"/>
      <c r="AN4" s="818"/>
      <c r="AO4" s="818"/>
      <c r="AP4" s="819"/>
      <c r="AQ4" s="4"/>
      <c r="AR4" s="4"/>
      <c r="AS4" s="4"/>
      <c r="AT4" s="5"/>
      <c r="AU4" s="5"/>
      <c r="AV4" s="5"/>
      <c r="AW4" s="5"/>
    </row>
    <row r="5" spans="1:57" ht="12" customHeight="1">
      <c r="A5" s="8" t="s">
        <v>6</v>
      </c>
      <c r="B5" s="9"/>
      <c r="C5" s="9"/>
      <c r="D5" s="10"/>
      <c r="E5" s="829" t="s">
        <v>7</v>
      </c>
      <c r="F5" s="799"/>
      <c r="G5" s="799"/>
      <c r="H5" s="799"/>
      <c r="I5" s="799"/>
      <c r="J5" s="799"/>
      <c r="K5" s="799"/>
      <c r="L5" s="799"/>
      <c r="M5" s="799"/>
      <c r="N5" s="799"/>
      <c r="O5" s="799"/>
      <c r="P5" s="799"/>
      <c r="Q5" s="799"/>
      <c r="R5" s="799"/>
      <c r="S5" s="799"/>
      <c r="T5" s="799"/>
      <c r="U5" s="799"/>
      <c r="V5" s="799"/>
      <c r="W5" s="799"/>
      <c r="X5" s="799"/>
      <c r="Y5" s="799"/>
      <c r="Z5" s="799"/>
      <c r="AA5" s="799"/>
      <c r="AB5" s="814"/>
      <c r="AC5" s="827"/>
      <c r="AD5" s="818"/>
      <c r="AE5" s="818"/>
      <c r="AF5" s="818"/>
      <c r="AG5" s="818"/>
      <c r="AH5" s="818"/>
      <c r="AI5" s="818"/>
      <c r="AJ5" s="818"/>
      <c r="AK5" s="818"/>
      <c r="AL5" s="818"/>
      <c r="AM5" s="818"/>
      <c r="AN5" s="818"/>
      <c r="AO5" s="818"/>
      <c r="AP5" s="819"/>
      <c r="AQ5" s="4"/>
      <c r="AR5" s="4"/>
      <c r="AS5" s="4"/>
      <c r="AT5" s="5"/>
      <c r="AU5" s="5"/>
      <c r="AV5" s="5"/>
      <c r="AW5" s="5"/>
      <c r="AX5" s="5"/>
      <c r="AY5" s="5"/>
      <c r="AZ5" s="5"/>
      <c r="BA5" s="5"/>
      <c r="BB5" s="5"/>
      <c r="BC5" s="5"/>
      <c r="BD5" s="5"/>
      <c r="BE5" s="4"/>
    </row>
    <row r="6" spans="1:57" ht="12" customHeight="1">
      <c r="A6" s="810" t="s">
        <v>8</v>
      </c>
      <c r="B6" s="799"/>
      <c r="C6" s="799"/>
      <c r="D6" s="800"/>
      <c r="E6" s="810" t="s">
        <v>9</v>
      </c>
      <c r="F6" s="799"/>
      <c r="G6" s="799"/>
      <c r="H6" s="799"/>
      <c r="I6" s="799"/>
      <c r="J6" s="799"/>
      <c r="K6" s="799"/>
      <c r="L6" s="799"/>
      <c r="M6" s="799"/>
      <c r="N6" s="799"/>
      <c r="O6" s="799"/>
      <c r="P6" s="799"/>
      <c r="Q6" s="799"/>
      <c r="R6" s="799"/>
      <c r="S6" s="799"/>
      <c r="T6" s="799"/>
      <c r="U6" s="799"/>
      <c r="V6" s="799"/>
      <c r="W6" s="799"/>
      <c r="X6" s="799"/>
      <c r="Y6" s="799"/>
      <c r="Z6" s="799"/>
      <c r="AA6" s="799"/>
      <c r="AB6" s="799"/>
      <c r="AC6" s="827"/>
      <c r="AD6" s="818"/>
      <c r="AE6" s="818"/>
      <c r="AF6" s="818"/>
      <c r="AG6" s="818"/>
      <c r="AH6" s="818"/>
      <c r="AI6" s="818"/>
      <c r="AJ6" s="818"/>
      <c r="AK6" s="818"/>
      <c r="AL6" s="818"/>
      <c r="AM6" s="818"/>
      <c r="AN6" s="818"/>
      <c r="AO6" s="818"/>
      <c r="AP6" s="819"/>
      <c r="AQ6" s="4"/>
      <c r="AR6" s="4"/>
      <c r="AS6" s="4"/>
      <c r="AT6" s="5"/>
      <c r="AU6" s="5"/>
      <c r="AV6" s="5"/>
      <c r="AW6" s="5"/>
      <c r="AX6" s="5"/>
      <c r="AY6" s="5"/>
      <c r="AZ6" s="5"/>
      <c r="BA6" s="5"/>
      <c r="BB6" s="5"/>
      <c r="BC6" s="5"/>
      <c r="BD6" s="5"/>
      <c r="BE6" s="4"/>
    </row>
    <row r="7" spans="1:57" ht="12" customHeight="1">
      <c r="A7" s="811" t="s">
        <v>10</v>
      </c>
      <c r="B7" s="799"/>
      <c r="C7" s="799"/>
      <c r="D7" s="800"/>
      <c r="E7" s="811" t="s">
        <v>11</v>
      </c>
      <c r="F7" s="799"/>
      <c r="G7" s="799"/>
      <c r="H7" s="799"/>
      <c r="I7" s="799"/>
      <c r="J7" s="799"/>
      <c r="K7" s="799"/>
      <c r="L7" s="799"/>
      <c r="M7" s="799"/>
      <c r="N7" s="799"/>
      <c r="O7" s="799"/>
      <c r="P7" s="799"/>
      <c r="Q7" s="799"/>
      <c r="R7" s="799"/>
      <c r="S7" s="799"/>
      <c r="T7" s="799"/>
      <c r="U7" s="799"/>
      <c r="V7" s="799"/>
      <c r="W7" s="799"/>
      <c r="X7" s="799"/>
      <c r="Y7" s="799"/>
      <c r="Z7" s="799"/>
      <c r="AA7" s="799"/>
      <c r="AB7" s="799"/>
      <c r="AC7" s="827"/>
      <c r="AD7" s="818"/>
      <c r="AE7" s="818"/>
      <c r="AF7" s="818"/>
      <c r="AG7" s="818"/>
      <c r="AH7" s="818"/>
      <c r="AI7" s="818"/>
      <c r="AJ7" s="818"/>
      <c r="AK7" s="818"/>
      <c r="AL7" s="818"/>
      <c r="AM7" s="818"/>
      <c r="AN7" s="818"/>
      <c r="AO7" s="818"/>
      <c r="AP7" s="819"/>
      <c r="AQ7" s="4"/>
      <c r="AR7" s="4"/>
      <c r="AS7" s="4"/>
      <c r="AT7" s="5"/>
      <c r="AU7" s="5"/>
      <c r="AV7" s="5"/>
      <c r="AW7" s="5"/>
      <c r="AX7" s="5"/>
      <c r="AY7" s="5"/>
      <c r="AZ7" s="5"/>
      <c r="BA7" s="5"/>
      <c r="BB7" s="5"/>
      <c r="BC7" s="5"/>
      <c r="BD7" s="5"/>
      <c r="BE7" s="4"/>
    </row>
    <row r="8" spans="1:57" ht="12" customHeight="1">
      <c r="A8" s="811" t="s">
        <v>12</v>
      </c>
      <c r="B8" s="799"/>
      <c r="C8" s="799"/>
      <c r="D8" s="800"/>
      <c r="E8" s="811" t="s">
        <v>13</v>
      </c>
      <c r="F8" s="799"/>
      <c r="G8" s="799"/>
      <c r="H8" s="799"/>
      <c r="I8" s="799"/>
      <c r="J8" s="799"/>
      <c r="K8" s="799"/>
      <c r="L8" s="799"/>
      <c r="M8" s="799"/>
      <c r="N8" s="799"/>
      <c r="O8" s="799"/>
      <c r="P8" s="799"/>
      <c r="Q8" s="799"/>
      <c r="R8" s="799"/>
      <c r="S8" s="799"/>
      <c r="T8" s="799"/>
      <c r="U8" s="799"/>
      <c r="V8" s="799"/>
      <c r="W8" s="799"/>
      <c r="X8" s="799"/>
      <c r="Y8" s="799"/>
      <c r="Z8" s="799"/>
      <c r="AA8" s="799"/>
      <c r="AB8" s="799"/>
      <c r="AC8" s="827"/>
      <c r="AD8" s="818"/>
      <c r="AE8" s="818"/>
      <c r="AF8" s="818"/>
      <c r="AG8" s="818"/>
      <c r="AH8" s="818"/>
      <c r="AI8" s="818"/>
      <c r="AJ8" s="818"/>
      <c r="AK8" s="818"/>
      <c r="AL8" s="818"/>
      <c r="AM8" s="818"/>
      <c r="AN8" s="818"/>
      <c r="AO8" s="818"/>
      <c r="AP8" s="819"/>
      <c r="AQ8" s="4"/>
      <c r="AR8" s="4"/>
      <c r="AS8" s="4"/>
      <c r="AT8" s="5"/>
      <c r="AU8" s="5"/>
      <c r="AV8" s="5"/>
      <c r="AW8" s="5"/>
      <c r="AX8" s="5"/>
      <c r="AY8" s="5"/>
      <c r="AZ8" s="5"/>
      <c r="BA8" s="5"/>
      <c r="BB8" s="5"/>
      <c r="BC8" s="5"/>
      <c r="BD8" s="5"/>
      <c r="BE8" s="4"/>
    </row>
    <row r="9" spans="1:57" ht="27.75" customHeight="1">
      <c r="A9" s="811" t="s">
        <v>14</v>
      </c>
      <c r="B9" s="799"/>
      <c r="C9" s="799"/>
      <c r="D9" s="800"/>
      <c r="E9" s="811" t="s">
        <v>15</v>
      </c>
      <c r="F9" s="799"/>
      <c r="G9" s="799"/>
      <c r="H9" s="799"/>
      <c r="I9" s="799"/>
      <c r="J9" s="799"/>
      <c r="K9" s="799"/>
      <c r="L9" s="799"/>
      <c r="M9" s="799"/>
      <c r="N9" s="799"/>
      <c r="O9" s="799"/>
      <c r="P9" s="799"/>
      <c r="Q9" s="799"/>
      <c r="R9" s="799"/>
      <c r="S9" s="799"/>
      <c r="T9" s="799"/>
      <c r="U9" s="799"/>
      <c r="V9" s="799"/>
      <c r="W9" s="799"/>
      <c r="X9" s="799"/>
      <c r="Y9" s="799"/>
      <c r="Z9" s="799"/>
      <c r="AA9" s="799"/>
      <c r="AB9" s="799"/>
      <c r="AC9" s="828"/>
      <c r="AD9" s="820"/>
      <c r="AE9" s="820"/>
      <c r="AF9" s="820"/>
      <c r="AG9" s="820"/>
      <c r="AH9" s="820"/>
      <c r="AI9" s="820"/>
      <c r="AJ9" s="820"/>
      <c r="AK9" s="820"/>
      <c r="AL9" s="820"/>
      <c r="AM9" s="820"/>
      <c r="AN9" s="820"/>
      <c r="AO9" s="820"/>
      <c r="AP9" s="821"/>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2" t="s">
        <v>31</v>
      </c>
      <c r="Q10" s="800"/>
      <c r="R10" s="813" t="s">
        <v>32</v>
      </c>
      <c r="S10" s="799"/>
      <c r="T10" s="799"/>
      <c r="U10" s="799"/>
      <c r="V10" s="814"/>
      <c r="W10" s="16"/>
      <c r="X10" s="16"/>
      <c r="Y10" s="815" t="s">
        <v>33</v>
      </c>
      <c r="Z10" s="799"/>
      <c r="AA10" s="799"/>
      <c r="AB10" s="814"/>
      <c r="AC10" s="816">
        <v>2020</v>
      </c>
      <c r="AD10" s="799"/>
      <c r="AE10" s="799"/>
      <c r="AF10" s="799"/>
      <c r="AG10" s="799"/>
      <c r="AH10" s="799"/>
      <c r="AI10" s="799"/>
      <c r="AJ10" s="799"/>
      <c r="AK10" s="799"/>
      <c r="AL10" s="799"/>
      <c r="AM10" s="799"/>
      <c r="AN10" s="800"/>
      <c r="AO10" s="816">
        <v>2021</v>
      </c>
      <c r="AP10" s="800"/>
      <c r="AQ10" s="808" t="s">
        <v>34</v>
      </c>
      <c r="AR10" s="799"/>
      <c r="AS10" s="799"/>
      <c r="AT10" s="799"/>
      <c r="AU10" s="799"/>
      <c r="AV10" s="799"/>
      <c r="AW10" s="799"/>
      <c r="AX10" s="799"/>
      <c r="AY10" s="799"/>
      <c r="AZ10" s="800"/>
      <c r="BA10" s="809" t="s">
        <v>35</v>
      </c>
      <c r="BB10" s="799"/>
      <c r="BC10" s="799"/>
      <c r="BD10" s="800"/>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98" t="s">
        <v>210</v>
      </c>
      <c r="G49" s="799"/>
      <c r="H49" s="799"/>
      <c r="I49" s="799"/>
      <c r="J49" s="799"/>
      <c r="K49" s="799"/>
      <c r="L49" s="799"/>
      <c r="M49" s="799"/>
      <c r="N49" s="799"/>
      <c r="O49" s="799"/>
      <c r="P49" s="799"/>
      <c r="Q49" s="799"/>
      <c r="R49" s="799"/>
      <c r="S49" s="799"/>
      <c r="T49" s="799"/>
      <c r="U49" s="799"/>
      <c r="V49" s="800"/>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1" t="s">
        <v>211</v>
      </c>
      <c r="G50" s="799"/>
      <c r="H50" s="799"/>
      <c r="I50" s="799"/>
      <c r="J50" s="799"/>
      <c r="K50" s="799"/>
      <c r="L50" s="799"/>
      <c r="M50" s="799"/>
      <c r="N50" s="799"/>
      <c r="O50" s="799"/>
      <c r="P50" s="799"/>
      <c r="Q50" s="799"/>
      <c r="R50" s="799"/>
      <c r="S50" s="799"/>
      <c r="T50" s="799"/>
      <c r="U50" s="799"/>
      <c r="V50" s="800"/>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2" t="s">
        <v>212</v>
      </c>
      <c r="D51" s="799"/>
      <c r="E51" s="799"/>
      <c r="F51" s="799"/>
      <c r="G51" s="799"/>
      <c r="H51" s="799"/>
      <c r="I51" s="799"/>
      <c r="J51" s="799"/>
      <c r="K51" s="799"/>
      <c r="L51" s="799"/>
      <c r="M51" s="799"/>
      <c r="N51" s="799"/>
      <c r="O51" s="799"/>
      <c r="P51" s="799"/>
      <c r="Q51" s="799"/>
      <c r="R51" s="799"/>
      <c r="S51" s="799"/>
      <c r="T51" s="799"/>
      <c r="U51" s="799"/>
      <c r="V51" s="800"/>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3" t="s">
        <v>213</v>
      </c>
      <c r="B52" s="799"/>
      <c r="C52" s="799"/>
      <c r="D52" s="799"/>
      <c r="E52" s="799"/>
      <c r="F52" s="799"/>
      <c r="G52" s="799"/>
      <c r="H52" s="799"/>
      <c r="I52" s="799"/>
      <c r="J52" s="799"/>
      <c r="K52" s="799"/>
      <c r="L52" s="799"/>
      <c r="M52" s="799"/>
      <c r="N52" s="799"/>
      <c r="O52" s="799"/>
      <c r="P52" s="799"/>
      <c r="Q52" s="799"/>
      <c r="R52" s="799"/>
      <c r="S52" s="799"/>
      <c r="T52" s="799"/>
      <c r="U52" s="799"/>
      <c r="V52" s="800"/>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4"/>
      <c r="C54" s="796"/>
      <c r="D54" s="797"/>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05"/>
      <c r="B55" s="796"/>
      <c r="C55" s="796"/>
      <c r="D55" s="797"/>
      <c r="E55" s="805" t="s">
        <v>214</v>
      </c>
      <c r="F55" s="796"/>
      <c r="G55" s="796"/>
      <c r="H55" s="796"/>
      <c r="I55" s="797"/>
      <c r="J55" s="805" t="s">
        <v>215</v>
      </c>
      <c r="K55" s="796"/>
      <c r="L55" s="796"/>
      <c r="M55" s="796"/>
      <c r="N55" s="797"/>
      <c r="O55" s="149"/>
      <c r="P55" s="149"/>
      <c r="Q55" s="805" t="s">
        <v>216</v>
      </c>
      <c r="R55" s="796"/>
      <c r="S55" s="796"/>
      <c r="T55" s="796"/>
      <c r="U55" s="797"/>
      <c r="V55" s="150"/>
      <c r="W55" s="151"/>
      <c r="X55" s="151"/>
      <c r="Y55" s="805" t="s">
        <v>217</v>
      </c>
      <c r="Z55" s="796"/>
      <c r="AA55" s="797"/>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06"/>
      <c r="B56" s="796"/>
      <c r="C56" s="796"/>
      <c r="D56" s="797"/>
      <c r="E56" s="806" t="s">
        <v>218</v>
      </c>
      <c r="F56" s="796"/>
      <c r="G56" s="796"/>
      <c r="H56" s="796"/>
      <c r="I56" s="797"/>
      <c r="J56" s="807" t="s">
        <v>219</v>
      </c>
      <c r="K56" s="796"/>
      <c r="L56" s="796"/>
      <c r="M56" s="796"/>
      <c r="N56" s="797"/>
      <c r="O56" s="150"/>
      <c r="P56" s="150"/>
      <c r="Q56" s="807" t="s">
        <v>220</v>
      </c>
      <c r="R56" s="796"/>
      <c r="S56" s="796"/>
      <c r="T56" s="796"/>
      <c r="U56" s="797"/>
      <c r="V56" s="150"/>
      <c r="W56" s="153"/>
      <c r="X56" s="153"/>
      <c r="Y56" s="807" t="s">
        <v>192</v>
      </c>
      <c r="Z56" s="796"/>
      <c r="AA56" s="797"/>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95"/>
      <c r="Z57" s="796"/>
      <c r="AA57" s="796"/>
      <c r="AB57" s="797"/>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42"/>
      <c r="B1" s="818"/>
      <c r="C1" s="818"/>
      <c r="D1" s="818"/>
      <c r="E1" s="818"/>
      <c r="F1" s="818"/>
      <c r="G1" s="818"/>
      <c r="H1" s="818"/>
      <c r="I1" s="818"/>
      <c r="J1" s="818"/>
      <c r="K1" s="819"/>
      <c r="L1" s="843" t="s">
        <v>221</v>
      </c>
      <c r="M1" s="825"/>
      <c r="N1" s="825"/>
      <c r="O1" s="825"/>
      <c r="P1" s="825"/>
      <c r="Q1" s="825"/>
      <c r="R1" s="825"/>
      <c r="S1" s="825"/>
      <c r="T1" s="825"/>
      <c r="U1" s="825"/>
      <c r="V1" s="825"/>
      <c r="W1" s="825"/>
      <c r="X1" s="825"/>
      <c r="Y1" s="825"/>
      <c r="Z1" s="825"/>
      <c r="AA1" s="159"/>
      <c r="AB1" s="159"/>
      <c r="AC1" s="844" t="s">
        <v>222</v>
      </c>
      <c r="AD1" s="799"/>
      <c r="AE1" s="799"/>
      <c r="AF1" s="800"/>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18"/>
      <c r="B2" s="818"/>
      <c r="C2" s="818"/>
      <c r="D2" s="818"/>
      <c r="E2" s="818"/>
      <c r="F2" s="818"/>
      <c r="G2" s="818"/>
      <c r="H2" s="818"/>
      <c r="I2" s="818"/>
      <c r="J2" s="818"/>
      <c r="K2" s="819"/>
      <c r="L2" s="818"/>
      <c r="M2" s="818"/>
      <c r="N2" s="818"/>
      <c r="O2" s="818"/>
      <c r="P2" s="818"/>
      <c r="Q2" s="818"/>
      <c r="R2" s="818"/>
      <c r="S2" s="818"/>
      <c r="T2" s="818"/>
      <c r="U2" s="818"/>
      <c r="V2" s="818"/>
      <c r="W2" s="818"/>
      <c r="X2" s="818"/>
      <c r="Y2" s="818"/>
      <c r="Z2" s="818"/>
      <c r="AA2" s="163"/>
      <c r="AB2" s="163"/>
      <c r="AC2" s="845" t="s">
        <v>223</v>
      </c>
      <c r="AD2" s="825"/>
      <c r="AE2" s="825"/>
      <c r="AF2" s="826"/>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18"/>
      <c r="B3" s="818"/>
      <c r="C3" s="818"/>
      <c r="D3" s="818"/>
      <c r="E3" s="818"/>
      <c r="F3" s="818"/>
      <c r="G3" s="818"/>
      <c r="H3" s="818"/>
      <c r="I3" s="818"/>
      <c r="J3" s="818"/>
      <c r="K3" s="819"/>
      <c r="L3" s="818"/>
      <c r="M3" s="818"/>
      <c r="N3" s="818"/>
      <c r="O3" s="818"/>
      <c r="P3" s="818"/>
      <c r="Q3" s="818"/>
      <c r="R3" s="818"/>
      <c r="S3" s="818"/>
      <c r="T3" s="818"/>
      <c r="U3" s="818"/>
      <c r="V3" s="818"/>
      <c r="W3" s="818"/>
      <c r="X3" s="818"/>
      <c r="Y3" s="818"/>
      <c r="Z3" s="818"/>
      <c r="AA3" s="163"/>
      <c r="AB3" s="163"/>
      <c r="AC3" s="828"/>
      <c r="AD3" s="820"/>
      <c r="AE3" s="820"/>
      <c r="AF3" s="821"/>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18"/>
      <c r="B4" s="818"/>
      <c r="C4" s="818"/>
      <c r="D4" s="818"/>
      <c r="E4" s="818"/>
      <c r="F4" s="818"/>
      <c r="G4" s="818"/>
      <c r="H4" s="818"/>
      <c r="I4" s="818"/>
      <c r="J4" s="818"/>
      <c r="K4" s="819"/>
      <c r="L4" s="818"/>
      <c r="M4" s="818"/>
      <c r="N4" s="818"/>
      <c r="O4" s="818"/>
      <c r="P4" s="818"/>
      <c r="Q4" s="818"/>
      <c r="R4" s="818"/>
      <c r="S4" s="818"/>
      <c r="T4" s="818"/>
      <c r="U4" s="818"/>
      <c r="V4" s="818"/>
      <c r="W4" s="818"/>
      <c r="X4" s="818"/>
      <c r="Y4" s="818"/>
      <c r="Z4" s="818"/>
      <c r="AA4" s="163"/>
      <c r="AB4" s="163"/>
      <c r="AC4" s="844" t="s">
        <v>224</v>
      </c>
      <c r="AD4" s="799"/>
      <c r="AE4" s="799"/>
      <c r="AF4" s="800"/>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18"/>
      <c r="B5" s="818"/>
      <c r="C5" s="818"/>
      <c r="D5" s="818"/>
      <c r="E5" s="818"/>
      <c r="F5" s="818"/>
      <c r="G5" s="818"/>
      <c r="H5" s="818"/>
      <c r="I5" s="818"/>
      <c r="J5" s="818"/>
      <c r="K5" s="819"/>
      <c r="L5" s="818"/>
      <c r="M5" s="818"/>
      <c r="N5" s="818"/>
      <c r="O5" s="818"/>
      <c r="P5" s="818"/>
      <c r="Q5" s="818"/>
      <c r="R5" s="818"/>
      <c r="S5" s="818"/>
      <c r="T5" s="818"/>
      <c r="U5" s="818"/>
      <c r="V5" s="818"/>
      <c r="W5" s="818"/>
      <c r="X5" s="818"/>
      <c r="Y5" s="818"/>
      <c r="Z5" s="818"/>
      <c r="AA5" s="163"/>
      <c r="AB5" s="163"/>
      <c r="AC5" s="844" t="s">
        <v>225</v>
      </c>
      <c r="AD5" s="799"/>
      <c r="AE5" s="799"/>
      <c r="AF5" s="800"/>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38" t="s">
        <v>226</v>
      </c>
      <c r="I6" s="799"/>
      <c r="J6" s="799"/>
      <c r="K6" s="799"/>
      <c r="L6" s="810">
        <v>2020</v>
      </c>
      <c r="M6" s="799"/>
      <c r="N6" s="799"/>
      <c r="O6" s="799"/>
      <c r="P6" s="799"/>
      <c r="Q6" s="799"/>
      <c r="R6" s="799"/>
      <c r="S6" s="799"/>
      <c r="T6" s="799"/>
      <c r="U6" s="799"/>
      <c r="V6" s="799"/>
      <c r="W6" s="799"/>
      <c r="X6" s="799"/>
      <c r="Y6" s="799"/>
      <c r="Z6" s="799"/>
      <c r="AA6" s="799"/>
      <c r="AB6" s="799"/>
      <c r="AC6" s="799"/>
      <c r="AD6" s="799"/>
      <c r="AE6" s="799"/>
      <c r="AF6" s="800"/>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39" t="s">
        <v>227</v>
      </c>
      <c r="B7" s="825"/>
      <c r="C7" s="825"/>
      <c r="D7" s="825"/>
      <c r="E7" s="825"/>
      <c r="F7" s="825"/>
      <c r="G7" s="825"/>
      <c r="H7" s="826"/>
      <c r="I7" s="840" t="s">
        <v>22</v>
      </c>
      <c r="J7" s="835" t="s">
        <v>228</v>
      </c>
      <c r="K7" s="835" t="s">
        <v>229</v>
      </c>
      <c r="L7" s="835" t="s">
        <v>23</v>
      </c>
      <c r="M7" s="835" t="s">
        <v>24</v>
      </c>
      <c r="N7" s="835" t="s">
        <v>25</v>
      </c>
      <c r="O7" s="835" t="s">
        <v>230</v>
      </c>
      <c r="P7" s="835" t="s">
        <v>27</v>
      </c>
      <c r="Q7" s="835" t="s">
        <v>231</v>
      </c>
      <c r="R7" s="835" t="s">
        <v>29</v>
      </c>
      <c r="S7" s="835" t="s">
        <v>30</v>
      </c>
      <c r="T7" s="837" t="s">
        <v>31</v>
      </c>
      <c r="U7" s="800"/>
      <c r="V7" s="837" t="s">
        <v>32</v>
      </c>
      <c r="W7" s="799"/>
      <c r="X7" s="799"/>
      <c r="Y7" s="799"/>
      <c r="Z7" s="799"/>
      <c r="AA7" s="800"/>
      <c r="AB7" s="165"/>
      <c r="AC7" s="841" t="s">
        <v>33</v>
      </c>
      <c r="AD7" s="799"/>
      <c r="AE7" s="799"/>
      <c r="AF7" s="800"/>
      <c r="AG7" s="830" t="s">
        <v>232</v>
      </c>
      <c r="AH7" s="831"/>
      <c r="AI7" s="831"/>
      <c r="AJ7" s="831"/>
      <c r="AK7" s="831"/>
      <c r="AL7" s="831"/>
      <c r="AM7" s="831"/>
      <c r="AN7" s="831"/>
      <c r="AO7" s="831"/>
      <c r="AP7" s="831"/>
      <c r="AQ7" s="831"/>
      <c r="AR7" s="832"/>
      <c r="AS7" s="833" t="s">
        <v>233</v>
      </c>
      <c r="AT7" s="834"/>
      <c r="AU7" s="166" t="s">
        <v>4</v>
      </c>
      <c r="AV7" s="808" t="s">
        <v>34</v>
      </c>
      <c r="AW7" s="799"/>
      <c r="AX7" s="799"/>
      <c r="AY7" s="799"/>
      <c r="AZ7" s="799"/>
      <c r="BA7" s="799"/>
      <c r="BB7" s="799"/>
      <c r="BC7" s="799"/>
      <c r="BD7" s="799"/>
      <c r="BE7" s="800"/>
      <c r="BF7" s="809" t="s">
        <v>35</v>
      </c>
      <c r="BG7" s="799"/>
      <c r="BH7" s="799"/>
      <c r="BI7" s="800"/>
      <c r="BJ7" s="5"/>
      <c r="BK7" s="5"/>
      <c r="BL7" s="5"/>
    </row>
    <row r="8" spans="1:64" ht="51" customHeight="1">
      <c r="A8" s="828"/>
      <c r="B8" s="820"/>
      <c r="C8" s="820"/>
      <c r="D8" s="820"/>
      <c r="E8" s="820"/>
      <c r="F8" s="820"/>
      <c r="G8" s="820"/>
      <c r="H8" s="821"/>
      <c r="I8" s="836"/>
      <c r="J8" s="836"/>
      <c r="K8" s="836"/>
      <c r="L8" s="836"/>
      <c r="M8" s="836"/>
      <c r="N8" s="836"/>
      <c r="O8" s="836"/>
      <c r="P8" s="836"/>
      <c r="Q8" s="836"/>
      <c r="R8" s="836"/>
      <c r="S8" s="836"/>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58"/>
      <c r="M10" s="799"/>
      <c r="N10" s="799"/>
      <c r="O10" s="799"/>
      <c r="P10" s="799"/>
      <c r="Q10" s="799"/>
      <c r="R10" s="799"/>
      <c r="S10" s="799"/>
      <c r="T10" s="799"/>
      <c r="U10" s="799"/>
      <c r="V10" s="799"/>
      <c r="W10" s="799"/>
      <c r="X10" s="799"/>
      <c r="Y10" s="799"/>
      <c r="Z10" s="800"/>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58"/>
      <c r="M12" s="799"/>
      <c r="N12" s="799"/>
      <c r="O12" s="799"/>
      <c r="P12" s="799"/>
      <c r="Q12" s="799"/>
      <c r="R12" s="799"/>
      <c r="S12" s="799"/>
      <c r="T12" s="799"/>
      <c r="U12" s="799"/>
      <c r="V12" s="799"/>
      <c r="W12" s="799"/>
      <c r="X12" s="799"/>
      <c r="Y12" s="799"/>
      <c r="Z12" s="800"/>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58"/>
      <c r="M14" s="799"/>
      <c r="N14" s="799"/>
      <c r="O14" s="799"/>
      <c r="P14" s="799"/>
      <c r="Q14" s="799"/>
      <c r="R14" s="799"/>
      <c r="S14" s="799"/>
      <c r="T14" s="799"/>
      <c r="U14" s="799"/>
      <c r="V14" s="799"/>
      <c r="W14" s="799"/>
      <c r="X14" s="799"/>
      <c r="Y14" s="799"/>
      <c r="Z14" s="800"/>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58"/>
      <c r="M17" s="799"/>
      <c r="N17" s="799"/>
      <c r="O17" s="799"/>
      <c r="P17" s="799"/>
      <c r="Q17" s="799"/>
      <c r="R17" s="799"/>
      <c r="S17" s="799"/>
      <c r="T17" s="799"/>
      <c r="U17" s="799"/>
      <c r="V17" s="799"/>
      <c r="W17" s="799"/>
      <c r="X17" s="799"/>
      <c r="Y17" s="799"/>
      <c r="Z17" s="800"/>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4" t="s">
        <v>300</v>
      </c>
      <c r="M22" s="864">
        <v>84131501</v>
      </c>
      <c r="N22" s="864" t="s">
        <v>290</v>
      </c>
      <c r="O22" s="865" t="s">
        <v>172</v>
      </c>
      <c r="P22" s="864">
        <v>10101</v>
      </c>
      <c r="Q22" s="864" t="s">
        <v>151</v>
      </c>
      <c r="R22" s="864" t="s">
        <v>291</v>
      </c>
      <c r="S22" s="864" t="s">
        <v>292</v>
      </c>
      <c r="T22" s="864" t="s">
        <v>82</v>
      </c>
      <c r="U22" s="864" t="s">
        <v>293</v>
      </c>
      <c r="V22" s="219" t="s">
        <v>51</v>
      </c>
      <c r="W22" s="219" t="s">
        <v>52</v>
      </c>
      <c r="X22" s="186">
        <v>12</v>
      </c>
      <c r="Y22" s="181">
        <v>1</v>
      </c>
      <c r="Z22" s="181" t="s">
        <v>113</v>
      </c>
      <c r="AA22" s="181" t="s">
        <v>296</v>
      </c>
      <c r="AB22" s="864"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56"/>
      <c r="M23" s="856"/>
      <c r="N23" s="856"/>
      <c r="O23" s="856"/>
      <c r="P23" s="856"/>
      <c r="Q23" s="856"/>
      <c r="R23" s="856"/>
      <c r="S23" s="856"/>
      <c r="T23" s="856"/>
      <c r="U23" s="856"/>
      <c r="V23" s="233"/>
      <c r="W23" s="233"/>
      <c r="X23" s="232"/>
      <c r="Y23" s="193"/>
      <c r="Z23" s="193"/>
      <c r="AA23" s="193"/>
      <c r="AB23" s="856"/>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56"/>
      <c r="M24" s="856"/>
      <c r="N24" s="856"/>
      <c r="O24" s="856"/>
      <c r="P24" s="856"/>
      <c r="Q24" s="856"/>
      <c r="R24" s="856"/>
      <c r="S24" s="856"/>
      <c r="T24" s="856"/>
      <c r="U24" s="856"/>
      <c r="V24" s="188" t="s">
        <v>51</v>
      </c>
      <c r="W24" s="188" t="s">
        <v>52</v>
      </c>
      <c r="X24" s="186">
        <v>12</v>
      </c>
      <c r="Y24" s="181">
        <v>1</v>
      </c>
      <c r="Z24" s="181" t="s">
        <v>113</v>
      </c>
      <c r="AA24" s="181" t="s">
        <v>296</v>
      </c>
      <c r="AB24" s="856"/>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56"/>
      <c r="M25" s="856"/>
      <c r="N25" s="856"/>
      <c r="O25" s="856"/>
      <c r="P25" s="856"/>
      <c r="Q25" s="856"/>
      <c r="R25" s="856"/>
      <c r="S25" s="856"/>
      <c r="T25" s="856"/>
      <c r="U25" s="856"/>
      <c r="V25" s="233"/>
      <c r="W25" s="233"/>
      <c r="X25" s="232"/>
      <c r="Y25" s="193"/>
      <c r="Z25" s="193"/>
      <c r="AA25" s="193"/>
      <c r="AB25" s="856"/>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56"/>
      <c r="M26" s="856"/>
      <c r="N26" s="856"/>
      <c r="O26" s="856"/>
      <c r="P26" s="856"/>
      <c r="Q26" s="856"/>
      <c r="R26" s="856"/>
      <c r="S26" s="856"/>
      <c r="T26" s="856"/>
      <c r="U26" s="856"/>
      <c r="V26" s="188" t="s">
        <v>51</v>
      </c>
      <c r="W26" s="188" t="s">
        <v>52</v>
      </c>
      <c r="X26" s="186">
        <v>12</v>
      </c>
      <c r="Y26" s="181">
        <v>1</v>
      </c>
      <c r="Z26" s="181" t="s">
        <v>113</v>
      </c>
      <c r="AA26" s="181" t="s">
        <v>296</v>
      </c>
      <c r="AB26" s="856"/>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56"/>
      <c r="M27" s="856"/>
      <c r="N27" s="856"/>
      <c r="O27" s="856"/>
      <c r="P27" s="856"/>
      <c r="Q27" s="856"/>
      <c r="R27" s="856"/>
      <c r="S27" s="856"/>
      <c r="T27" s="856"/>
      <c r="U27" s="856"/>
      <c r="V27" s="233"/>
      <c r="W27" s="233"/>
      <c r="X27" s="232"/>
      <c r="Y27" s="193"/>
      <c r="Z27" s="193"/>
      <c r="AA27" s="193"/>
      <c r="AB27" s="856"/>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56"/>
      <c r="M28" s="856"/>
      <c r="N28" s="856"/>
      <c r="O28" s="856"/>
      <c r="P28" s="856"/>
      <c r="Q28" s="856"/>
      <c r="R28" s="856"/>
      <c r="S28" s="856"/>
      <c r="T28" s="856"/>
      <c r="U28" s="856"/>
      <c r="V28" s="188" t="s">
        <v>51</v>
      </c>
      <c r="W28" s="188" t="s">
        <v>52</v>
      </c>
      <c r="X28" s="186">
        <v>12</v>
      </c>
      <c r="Y28" s="181">
        <v>1</v>
      </c>
      <c r="Z28" s="181" t="s">
        <v>113</v>
      </c>
      <c r="AA28" s="181" t="s">
        <v>296</v>
      </c>
      <c r="AB28" s="856"/>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56"/>
      <c r="M29" s="856"/>
      <c r="N29" s="856"/>
      <c r="O29" s="856"/>
      <c r="P29" s="856"/>
      <c r="Q29" s="856"/>
      <c r="R29" s="856"/>
      <c r="S29" s="856"/>
      <c r="T29" s="856"/>
      <c r="U29" s="856"/>
      <c r="V29" s="233"/>
      <c r="W29" s="233"/>
      <c r="X29" s="232"/>
      <c r="Y29" s="193"/>
      <c r="Z29" s="193"/>
      <c r="AA29" s="193"/>
      <c r="AB29" s="856"/>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6"/>
      <c r="M30" s="836"/>
      <c r="N30" s="836"/>
      <c r="O30" s="836"/>
      <c r="P30" s="836"/>
      <c r="Q30" s="836"/>
      <c r="R30" s="836"/>
      <c r="S30" s="836"/>
      <c r="T30" s="836"/>
      <c r="U30" s="836"/>
      <c r="V30" s="188" t="s">
        <v>51</v>
      </c>
      <c r="W30" s="188" t="s">
        <v>52</v>
      </c>
      <c r="X30" s="186">
        <v>12</v>
      </c>
      <c r="Y30" s="181">
        <v>1</v>
      </c>
      <c r="Z30" s="181" t="s">
        <v>113</v>
      </c>
      <c r="AA30" s="181" t="s">
        <v>296</v>
      </c>
      <c r="AB30" s="836"/>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57"/>
      <c r="M31" s="799"/>
      <c r="N31" s="799"/>
      <c r="O31" s="799"/>
      <c r="P31" s="799"/>
      <c r="Q31" s="799"/>
      <c r="R31" s="799"/>
      <c r="S31" s="799"/>
      <c r="T31" s="799"/>
      <c r="U31" s="799"/>
      <c r="V31" s="799"/>
      <c r="W31" s="799"/>
      <c r="X31" s="799"/>
      <c r="Y31" s="799"/>
      <c r="Z31" s="799"/>
      <c r="AA31" s="800"/>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58"/>
      <c r="M33" s="799"/>
      <c r="N33" s="799"/>
      <c r="O33" s="799"/>
      <c r="P33" s="799"/>
      <c r="Q33" s="799"/>
      <c r="R33" s="799"/>
      <c r="S33" s="799"/>
      <c r="T33" s="799"/>
      <c r="U33" s="799"/>
      <c r="V33" s="799"/>
      <c r="W33" s="799"/>
      <c r="X33" s="799"/>
      <c r="Y33" s="799"/>
      <c r="Z33" s="800"/>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57" t="s">
        <v>48</v>
      </c>
      <c r="M55" s="799"/>
      <c r="N55" s="799"/>
      <c r="O55" s="799"/>
      <c r="P55" s="799"/>
      <c r="Q55" s="799"/>
      <c r="R55" s="799"/>
      <c r="S55" s="799"/>
      <c r="T55" s="799"/>
      <c r="U55" s="799"/>
      <c r="V55" s="799"/>
      <c r="W55" s="799"/>
      <c r="X55" s="799"/>
      <c r="Y55" s="799"/>
      <c r="Z55" s="799"/>
      <c r="AA55" s="800"/>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59"/>
      <c r="M88" s="860"/>
      <c r="N88" s="860"/>
      <c r="O88" s="860"/>
      <c r="P88" s="860"/>
      <c r="Q88" s="860"/>
      <c r="R88" s="860"/>
      <c r="S88" s="860"/>
      <c r="T88" s="860"/>
      <c r="U88" s="860"/>
      <c r="V88" s="860"/>
      <c r="W88" s="860"/>
      <c r="X88" s="860"/>
      <c r="Y88" s="860"/>
      <c r="Z88" s="860"/>
      <c r="AA88" s="861"/>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59" t="s">
        <v>48</v>
      </c>
      <c r="M97" s="860"/>
      <c r="N97" s="860"/>
      <c r="O97" s="860"/>
      <c r="P97" s="860"/>
      <c r="Q97" s="860"/>
      <c r="R97" s="860"/>
      <c r="S97" s="860"/>
      <c r="T97" s="860"/>
      <c r="U97" s="860"/>
      <c r="V97" s="860"/>
      <c r="W97" s="860"/>
      <c r="X97" s="860"/>
      <c r="Y97" s="860"/>
      <c r="Z97" s="860"/>
      <c r="AA97" s="862"/>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55" t="s">
        <v>506</v>
      </c>
      <c r="M98" s="80" t="s">
        <v>507</v>
      </c>
      <c r="N98" s="855" t="s">
        <v>240</v>
      </c>
      <c r="O98" s="312" t="s">
        <v>241</v>
      </c>
      <c r="P98" s="59">
        <v>10106</v>
      </c>
      <c r="Q98" s="80" t="s">
        <v>242</v>
      </c>
      <c r="R98" s="59" t="s">
        <v>502</v>
      </c>
      <c r="S98" s="202" t="s">
        <v>503</v>
      </c>
      <c r="T98" s="61" t="s">
        <v>97</v>
      </c>
      <c r="U98" s="202" t="s">
        <v>112</v>
      </c>
      <c r="V98" s="863" t="s">
        <v>294</v>
      </c>
      <c r="W98" s="863" t="s">
        <v>53</v>
      </c>
      <c r="X98" s="219">
        <v>7</v>
      </c>
      <c r="Y98" s="61">
        <v>1</v>
      </c>
      <c r="Z98" s="855" t="s">
        <v>84</v>
      </c>
      <c r="AA98" s="855" t="s">
        <v>85</v>
      </c>
      <c r="AB98" s="855"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56"/>
      <c r="M99" s="80" t="s">
        <v>510</v>
      </c>
      <c r="N99" s="856"/>
      <c r="O99" s="312" t="s">
        <v>241</v>
      </c>
      <c r="P99" s="59">
        <v>10106</v>
      </c>
      <c r="Q99" s="80" t="s">
        <v>242</v>
      </c>
      <c r="R99" s="185" t="s">
        <v>502</v>
      </c>
      <c r="S99" s="235" t="s">
        <v>503</v>
      </c>
      <c r="T99" s="186" t="s">
        <v>97</v>
      </c>
      <c r="U99" s="235" t="s">
        <v>112</v>
      </c>
      <c r="V99" s="856"/>
      <c r="W99" s="856"/>
      <c r="X99" s="219">
        <v>7</v>
      </c>
      <c r="Y99" s="61">
        <v>1</v>
      </c>
      <c r="Z99" s="856"/>
      <c r="AA99" s="856"/>
      <c r="AB99" s="856"/>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6"/>
      <c r="M100" s="80">
        <v>93141808</v>
      </c>
      <c r="N100" s="836"/>
      <c r="O100" s="312" t="s">
        <v>241</v>
      </c>
      <c r="P100" s="59">
        <v>10106</v>
      </c>
      <c r="Q100" s="80" t="s">
        <v>242</v>
      </c>
      <c r="R100" s="185" t="s">
        <v>502</v>
      </c>
      <c r="S100" s="235" t="s">
        <v>503</v>
      </c>
      <c r="T100" s="186" t="s">
        <v>97</v>
      </c>
      <c r="U100" s="235" t="s">
        <v>112</v>
      </c>
      <c r="V100" s="836"/>
      <c r="W100" s="836"/>
      <c r="X100" s="219">
        <v>7</v>
      </c>
      <c r="Y100" s="61">
        <v>1</v>
      </c>
      <c r="Z100" s="836"/>
      <c r="AA100" s="836"/>
      <c r="AB100" s="836"/>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6"/>
      <c r="B105" s="847"/>
      <c r="C105" s="847"/>
      <c r="D105" s="847"/>
      <c r="E105" s="847"/>
      <c r="F105" s="847"/>
      <c r="G105" s="847"/>
      <c r="H105" s="847"/>
      <c r="I105" s="847"/>
      <c r="J105" s="848"/>
      <c r="K105" s="361">
        <f>K10+K12+K14+K17+K19+K23+K25+K27+K29+K31+K33+K43+K53+K55+K57+K63+K69+K72+K74+K76+K78+K84+K88+K90+K92+K94+K97+K101+K103+K104</f>
        <v>1006146728</v>
      </c>
      <c r="L105" s="849"/>
      <c r="M105" s="799"/>
      <c r="N105" s="799"/>
      <c r="O105" s="799"/>
      <c r="P105" s="799"/>
      <c r="Q105" s="799"/>
      <c r="R105" s="799"/>
      <c r="S105" s="799"/>
      <c r="T105" s="799"/>
      <c r="U105" s="799"/>
      <c r="V105" s="799"/>
      <c r="W105" s="799"/>
      <c r="X105" s="799"/>
      <c r="Y105" s="799"/>
      <c r="Z105" s="799"/>
      <c r="AA105" s="800"/>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0" t="s">
        <v>517</v>
      </c>
      <c r="B106" s="799"/>
      <c r="C106" s="799"/>
      <c r="D106" s="799"/>
      <c r="E106" s="799"/>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800"/>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1" t="s">
        <v>214</v>
      </c>
      <c r="F107" s="847"/>
      <c r="G107" s="847"/>
      <c r="H107" s="847"/>
      <c r="I107" s="847"/>
      <c r="J107" s="852"/>
      <c r="K107" s="369"/>
      <c r="L107" s="369"/>
      <c r="M107" s="851" t="s">
        <v>215</v>
      </c>
      <c r="N107" s="847"/>
      <c r="O107" s="847"/>
      <c r="P107" s="852"/>
      <c r="Q107" s="370"/>
      <c r="R107" s="851" t="s">
        <v>518</v>
      </c>
      <c r="S107" s="847"/>
      <c r="T107" s="847"/>
      <c r="U107" s="847"/>
      <c r="V107" s="852"/>
      <c r="W107" s="853" t="s">
        <v>217</v>
      </c>
      <c r="X107" s="796"/>
      <c r="Y107" s="796"/>
      <c r="Z107" s="797"/>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06" t="s">
        <v>218</v>
      </c>
      <c r="F108" s="796"/>
      <c r="G108" s="796"/>
      <c r="H108" s="796"/>
      <c r="I108" s="796"/>
      <c r="J108" s="797"/>
      <c r="K108" s="153"/>
      <c r="L108" s="153"/>
      <c r="M108" s="806" t="s">
        <v>219</v>
      </c>
      <c r="N108" s="796"/>
      <c r="O108" s="796"/>
      <c r="P108" s="797"/>
      <c r="Q108" s="153"/>
      <c r="R108" s="806" t="s">
        <v>220</v>
      </c>
      <c r="S108" s="796"/>
      <c r="T108" s="796"/>
      <c r="U108" s="796"/>
      <c r="V108" s="797"/>
      <c r="W108" s="807" t="s">
        <v>192</v>
      </c>
      <c r="X108" s="796"/>
      <c r="Y108" s="796"/>
      <c r="Z108" s="797"/>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4"/>
      <c r="M109" s="796"/>
      <c r="N109" s="796"/>
      <c r="O109" s="797"/>
      <c r="P109" s="385"/>
      <c r="Q109" s="386"/>
      <c r="R109" s="854"/>
      <c r="S109" s="796"/>
      <c r="T109" s="796"/>
      <c r="U109" s="797"/>
      <c r="V109" s="4"/>
      <c r="W109" s="854"/>
      <c r="X109" s="796"/>
      <c r="Y109" s="797"/>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2"/>
      <c r="B1" s="825"/>
      <c r="C1" s="825"/>
      <c r="D1" s="826"/>
      <c r="E1" s="925" t="s">
        <v>571</v>
      </c>
      <c r="F1" s="926"/>
      <c r="G1" s="926"/>
      <c r="H1" s="926"/>
      <c r="I1" s="926"/>
      <c r="J1" s="926"/>
      <c r="K1" s="926"/>
      <c r="L1" s="926"/>
      <c r="M1" s="926"/>
      <c r="N1" s="926"/>
      <c r="O1" s="926"/>
      <c r="P1" s="926"/>
      <c r="Q1" s="926"/>
      <c r="R1" s="926"/>
      <c r="S1" s="926"/>
      <c r="T1" s="926"/>
      <c r="U1" s="926"/>
      <c r="V1" s="926"/>
      <c r="W1" s="927"/>
      <c r="X1" s="391"/>
      <c r="Y1" s="935" t="s">
        <v>1</v>
      </c>
      <c r="Z1" s="799"/>
      <c r="AA1" s="799"/>
      <c r="AB1" s="800"/>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27"/>
      <c r="B2" s="818"/>
      <c r="C2" s="818"/>
      <c r="D2" s="819"/>
      <c r="E2" s="928"/>
      <c r="F2" s="929"/>
      <c r="G2" s="929"/>
      <c r="H2" s="929"/>
      <c r="I2" s="929"/>
      <c r="J2" s="929"/>
      <c r="K2" s="929"/>
      <c r="L2" s="929"/>
      <c r="M2" s="929"/>
      <c r="N2" s="929"/>
      <c r="O2" s="929"/>
      <c r="P2" s="929"/>
      <c r="Q2" s="929"/>
      <c r="R2" s="929"/>
      <c r="S2" s="929"/>
      <c r="T2" s="929"/>
      <c r="U2" s="929"/>
      <c r="V2" s="929"/>
      <c r="W2" s="930"/>
      <c r="X2" s="391"/>
      <c r="Y2" s="935" t="s">
        <v>2</v>
      </c>
      <c r="Z2" s="799"/>
      <c r="AA2" s="799"/>
      <c r="AB2" s="800"/>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27"/>
      <c r="B3" s="818"/>
      <c r="C3" s="818"/>
      <c r="D3" s="819"/>
      <c r="E3" s="928"/>
      <c r="F3" s="929"/>
      <c r="G3" s="929"/>
      <c r="H3" s="929"/>
      <c r="I3" s="929"/>
      <c r="J3" s="929"/>
      <c r="K3" s="929"/>
      <c r="L3" s="929"/>
      <c r="M3" s="929"/>
      <c r="N3" s="929"/>
      <c r="O3" s="929"/>
      <c r="P3" s="929"/>
      <c r="Q3" s="929"/>
      <c r="R3" s="929"/>
      <c r="S3" s="929"/>
      <c r="T3" s="929"/>
      <c r="U3" s="929"/>
      <c r="V3" s="929"/>
      <c r="W3" s="930"/>
      <c r="X3" s="391"/>
      <c r="Y3" s="936" t="s">
        <v>3</v>
      </c>
      <c r="Z3" s="799"/>
      <c r="AA3" s="799"/>
      <c r="AB3" s="800"/>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28"/>
      <c r="B4" s="820"/>
      <c r="C4" s="820"/>
      <c r="D4" s="821"/>
      <c r="E4" s="931"/>
      <c r="F4" s="932"/>
      <c r="G4" s="932"/>
      <c r="H4" s="932"/>
      <c r="I4" s="932"/>
      <c r="J4" s="932"/>
      <c r="K4" s="932"/>
      <c r="L4" s="932"/>
      <c r="M4" s="932"/>
      <c r="N4" s="932"/>
      <c r="O4" s="932"/>
      <c r="P4" s="932"/>
      <c r="Q4" s="932"/>
      <c r="R4" s="932"/>
      <c r="S4" s="932"/>
      <c r="T4" s="932"/>
      <c r="U4" s="932"/>
      <c r="V4" s="932"/>
      <c r="W4" s="933"/>
      <c r="X4" s="391"/>
      <c r="Y4" s="935" t="s">
        <v>5</v>
      </c>
      <c r="Z4" s="799"/>
      <c r="AA4" s="799"/>
      <c r="AB4" s="800"/>
      <c r="AC4" s="905" t="s">
        <v>4</v>
      </c>
      <c r="AD4" s="906"/>
      <c r="AE4" s="906"/>
      <c r="AF4" s="906"/>
      <c r="AG4" s="906"/>
      <c r="AH4" s="906"/>
      <c r="AI4" s="906"/>
      <c r="AJ4" s="906"/>
      <c r="AK4" s="906"/>
      <c r="AL4" s="906"/>
      <c r="AM4" s="906"/>
      <c r="AN4" s="906"/>
      <c r="AO4" s="906"/>
      <c r="AP4" s="906"/>
      <c r="AQ4" s="906"/>
      <c r="AR4" s="906"/>
      <c r="AS4" s="907"/>
      <c r="AT4" s="208"/>
      <c r="AU4" s="208"/>
      <c r="AV4" s="208"/>
      <c r="AW4" s="208"/>
      <c r="AX4" s="208"/>
      <c r="AY4" s="208"/>
      <c r="AZ4" s="208"/>
      <c r="BA4" s="208"/>
      <c r="BB4" s="208"/>
      <c r="BC4" s="386"/>
      <c r="BD4" s="208"/>
      <c r="BE4" s="208"/>
      <c r="BF4" s="208"/>
      <c r="BG4" s="208"/>
      <c r="BH4" s="208"/>
    </row>
    <row r="5" spans="1:60" ht="18" customHeight="1">
      <c r="A5" s="934" t="s">
        <v>6</v>
      </c>
      <c r="B5" s="799"/>
      <c r="C5" s="799"/>
      <c r="D5" s="829" t="s">
        <v>520</v>
      </c>
      <c r="E5" s="799"/>
      <c r="F5" s="799"/>
      <c r="G5" s="799"/>
      <c r="H5" s="799"/>
      <c r="I5" s="799"/>
      <c r="J5" s="799"/>
      <c r="K5" s="799"/>
      <c r="L5" s="799"/>
      <c r="M5" s="799"/>
      <c r="N5" s="799"/>
      <c r="O5" s="799"/>
      <c r="P5" s="799"/>
      <c r="Q5" s="799"/>
      <c r="R5" s="799"/>
      <c r="S5" s="799"/>
      <c r="T5" s="799"/>
      <c r="U5" s="799"/>
      <c r="V5" s="799"/>
      <c r="W5" s="799"/>
      <c r="X5" s="799"/>
      <c r="Y5" s="799"/>
      <c r="Z5" s="799"/>
      <c r="AA5" s="799"/>
      <c r="AB5" s="800"/>
      <c r="AC5" s="827"/>
      <c r="AD5" s="818"/>
      <c r="AE5" s="818"/>
      <c r="AF5" s="818"/>
      <c r="AG5" s="818"/>
      <c r="AH5" s="818"/>
      <c r="AI5" s="818"/>
      <c r="AJ5" s="818"/>
      <c r="AK5" s="818"/>
      <c r="AL5" s="818"/>
      <c r="AM5" s="818"/>
      <c r="AN5" s="818"/>
      <c r="AO5" s="818"/>
      <c r="AP5" s="818"/>
      <c r="AQ5" s="818"/>
      <c r="AR5" s="818"/>
      <c r="AS5" s="908"/>
      <c r="AT5" s="208"/>
      <c r="AU5" s="208"/>
      <c r="AV5" s="208"/>
      <c r="AW5" s="208"/>
      <c r="AX5" s="208"/>
      <c r="AY5" s="208"/>
      <c r="AZ5" s="208"/>
      <c r="BA5" s="208"/>
      <c r="BB5" s="208"/>
      <c r="BC5" s="386"/>
      <c r="BD5" s="208"/>
      <c r="BE5" s="208"/>
      <c r="BF5" s="208"/>
      <c r="BG5" s="208"/>
      <c r="BH5" s="208"/>
    </row>
    <row r="6" spans="1:60" ht="18" customHeight="1">
      <c r="A6" s="934" t="s">
        <v>521</v>
      </c>
      <c r="B6" s="799"/>
      <c r="C6" s="799"/>
      <c r="D6" s="829" t="s">
        <v>522</v>
      </c>
      <c r="E6" s="799"/>
      <c r="F6" s="799"/>
      <c r="G6" s="799"/>
      <c r="H6" s="799"/>
      <c r="I6" s="799"/>
      <c r="J6" s="799"/>
      <c r="K6" s="799"/>
      <c r="L6" s="799"/>
      <c r="M6" s="799"/>
      <c r="N6" s="799"/>
      <c r="O6" s="799"/>
      <c r="P6" s="799"/>
      <c r="Q6" s="799"/>
      <c r="R6" s="799"/>
      <c r="S6" s="799"/>
      <c r="T6" s="799"/>
      <c r="U6" s="799"/>
      <c r="V6" s="799"/>
      <c r="W6" s="799"/>
      <c r="X6" s="799"/>
      <c r="Y6" s="799"/>
      <c r="Z6" s="799"/>
      <c r="AA6" s="799"/>
      <c r="AB6" s="800"/>
      <c r="AC6" s="827"/>
      <c r="AD6" s="818"/>
      <c r="AE6" s="818"/>
      <c r="AF6" s="818"/>
      <c r="AG6" s="818"/>
      <c r="AH6" s="818"/>
      <c r="AI6" s="818"/>
      <c r="AJ6" s="818"/>
      <c r="AK6" s="818"/>
      <c r="AL6" s="818"/>
      <c r="AM6" s="818"/>
      <c r="AN6" s="818"/>
      <c r="AO6" s="818"/>
      <c r="AP6" s="818"/>
      <c r="AQ6" s="818"/>
      <c r="AR6" s="818"/>
      <c r="AS6" s="908"/>
      <c r="AT6" s="208"/>
      <c r="AU6" s="208"/>
      <c r="AV6" s="208"/>
      <c r="AW6" s="208"/>
      <c r="AX6" s="208"/>
      <c r="AY6" s="208"/>
      <c r="AZ6" s="208"/>
      <c r="BA6" s="208"/>
      <c r="BB6" s="208"/>
      <c r="BC6" s="386"/>
      <c r="BD6" s="208"/>
      <c r="BE6" s="208"/>
      <c r="BF6" s="208"/>
      <c r="BG6" s="208"/>
      <c r="BH6" s="208"/>
    </row>
    <row r="7" spans="1:60" ht="18" customHeight="1">
      <c r="A7" s="934" t="s">
        <v>523</v>
      </c>
      <c r="B7" s="799"/>
      <c r="C7" s="799"/>
      <c r="D7" s="829" t="s">
        <v>524</v>
      </c>
      <c r="E7" s="799"/>
      <c r="F7" s="799"/>
      <c r="G7" s="799"/>
      <c r="H7" s="799"/>
      <c r="I7" s="799"/>
      <c r="J7" s="799"/>
      <c r="K7" s="799"/>
      <c r="L7" s="799"/>
      <c r="M7" s="799"/>
      <c r="N7" s="799"/>
      <c r="O7" s="799"/>
      <c r="P7" s="799"/>
      <c r="Q7" s="799"/>
      <c r="R7" s="799"/>
      <c r="S7" s="799"/>
      <c r="T7" s="799"/>
      <c r="U7" s="799"/>
      <c r="V7" s="799"/>
      <c r="W7" s="799"/>
      <c r="X7" s="799"/>
      <c r="Y7" s="799"/>
      <c r="Z7" s="799"/>
      <c r="AA7" s="799"/>
      <c r="AB7" s="800"/>
      <c r="AC7" s="827"/>
      <c r="AD7" s="818"/>
      <c r="AE7" s="818"/>
      <c r="AF7" s="818"/>
      <c r="AG7" s="818"/>
      <c r="AH7" s="818"/>
      <c r="AI7" s="818"/>
      <c r="AJ7" s="818"/>
      <c r="AK7" s="818"/>
      <c r="AL7" s="818"/>
      <c r="AM7" s="818"/>
      <c r="AN7" s="818"/>
      <c r="AO7" s="818"/>
      <c r="AP7" s="818"/>
      <c r="AQ7" s="818"/>
      <c r="AR7" s="818"/>
      <c r="AS7" s="908"/>
      <c r="AT7" s="208"/>
      <c r="AU7" s="208"/>
      <c r="AV7" s="208"/>
      <c r="AW7" s="208"/>
      <c r="AX7" s="208"/>
      <c r="AY7" s="208"/>
      <c r="AZ7" s="208"/>
      <c r="BA7" s="208"/>
      <c r="BB7" s="208"/>
      <c r="BC7" s="386"/>
      <c r="BD7" s="208"/>
      <c r="BE7" s="208"/>
      <c r="BF7" s="208"/>
      <c r="BG7" s="208"/>
      <c r="BH7" s="208"/>
    </row>
    <row r="8" spans="1:60" ht="18" customHeight="1">
      <c r="A8" s="934" t="s">
        <v>525</v>
      </c>
      <c r="B8" s="799"/>
      <c r="C8" s="799"/>
      <c r="D8" s="829" t="s">
        <v>526</v>
      </c>
      <c r="E8" s="799"/>
      <c r="F8" s="799"/>
      <c r="G8" s="799"/>
      <c r="H8" s="799"/>
      <c r="I8" s="799"/>
      <c r="J8" s="799"/>
      <c r="K8" s="799"/>
      <c r="L8" s="799"/>
      <c r="M8" s="799"/>
      <c r="N8" s="799"/>
      <c r="O8" s="799"/>
      <c r="P8" s="799"/>
      <c r="Q8" s="799"/>
      <c r="R8" s="799"/>
      <c r="S8" s="799"/>
      <c r="T8" s="799"/>
      <c r="U8" s="799"/>
      <c r="V8" s="799"/>
      <c r="W8" s="799"/>
      <c r="X8" s="799"/>
      <c r="Y8" s="799"/>
      <c r="Z8" s="799"/>
      <c r="AA8" s="799"/>
      <c r="AB8" s="800"/>
      <c r="AC8" s="827"/>
      <c r="AD8" s="818"/>
      <c r="AE8" s="818"/>
      <c r="AF8" s="818"/>
      <c r="AG8" s="818"/>
      <c r="AH8" s="818"/>
      <c r="AI8" s="818"/>
      <c r="AJ8" s="818"/>
      <c r="AK8" s="818"/>
      <c r="AL8" s="818"/>
      <c r="AM8" s="818"/>
      <c r="AN8" s="818"/>
      <c r="AO8" s="818"/>
      <c r="AP8" s="818"/>
      <c r="AQ8" s="818"/>
      <c r="AR8" s="818"/>
      <c r="AS8" s="908"/>
      <c r="AT8" s="208"/>
      <c r="AU8" s="208"/>
      <c r="AV8" s="208"/>
      <c r="AW8" s="208"/>
      <c r="AX8" s="208"/>
      <c r="AY8" s="208"/>
      <c r="AZ8" s="208"/>
      <c r="BA8" s="208"/>
      <c r="BB8" s="208"/>
      <c r="BC8" s="386"/>
      <c r="BD8" s="208"/>
      <c r="BE8" s="208"/>
      <c r="BF8" s="208"/>
      <c r="BG8" s="208"/>
      <c r="BH8" s="208"/>
    </row>
    <row r="9" spans="1:60" ht="28.5" customHeight="1">
      <c r="A9" s="944" t="s">
        <v>527</v>
      </c>
      <c r="B9" s="945"/>
      <c r="C9" s="945"/>
      <c r="D9" s="946" t="s">
        <v>528</v>
      </c>
      <c r="E9" s="799"/>
      <c r="F9" s="799"/>
      <c r="G9" s="799"/>
      <c r="H9" s="799"/>
      <c r="I9" s="799"/>
      <c r="J9" s="799"/>
      <c r="K9" s="799"/>
      <c r="L9" s="799"/>
      <c r="M9" s="799"/>
      <c r="N9" s="799"/>
      <c r="O9" s="799"/>
      <c r="P9" s="799"/>
      <c r="Q9" s="799"/>
      <c r="R9" s="799"/>
      <c r="S9" s="799"/>
      <c r="T9" s="799"/>
      <c r="U9" s="799"/>
      <c r="V9" s="799"/>
      <c r="W9" s="799"/>
      <c r="X9" s="799"/>
      <c r="Y9" s="799"/>
      <c r="Z9" s="799"/>
      <c r="AA9" s="799"/>
      <c r="AB9" s="800"/>
      <c r="AC9" s="828"/>
      <c r="AD9" s="820"/>
      <c r="AE9" s="820"/>
      <c r="AF9" s="820"/>
      <c r="AG9" s="820"/>
      <c r="AH9" s="820"/>
      <c r="AI9" s="820"/>
      <c r="AJ9" s="820"/>
      <c r="AK9" s="820"/>
      <c r="AL9" s="820"/>
      <c r="AM9" s="820"/>
      <c r="AN9" s="820"/>
      <c r="AO9" s="820"/>
      <c r="AP9" s="820"/>
      <c r="AQ9" s="820"/>
      <c r="AR9" s="820"/>
      <c r="AS9" s="909"/>
      <c r="AT9" s="208"/>
      <c r="AU9" s="208"/>
      <c r="AV9" s="208"/>
      <c r="AW9" s="208"/>
      <c r="AX9" s="208"/>
      <c r="AY9" s="208"/>
      <c r="AZ9" s="208"/>
      <c r="BA9" s="208"/>
      <c r="BB9" s="208"/>
      <c r="BC9" s="386"/>
      <c r="BD9" s="208"/>
      <c r="BE9" s="208"/>
      <c r="BF9" s="208"/>
      <c r="BG9" s="208"/>
      <c r="BH9" s="208"/>
    </row>
    <row r="10" spans="1:60" ht="6.75" hidden="1" customHeight="1">
      <c r="A10" s="947"/>
      <c r="B10" s="799"/>
      <c r="C10" s="799"/>
      <c r="D10" s="799"/>
      <c r="E10" s="799"/>
      <c r="F10" s="799"/>
      <c r="G10" s="799"/>
      <c r="H10" s="799"/>
      <c r="I10" s="799"/>
      <c r="J10" s="799"/>
      <c r="K10" s="799"/>
      <c r="L10" s="799"/>
      <c r="M10" s="799"/>
      <c r="N10" s="799"/>
      <c r="O10" s="799"/>
      <c r="P10" s="799"/>
      <c r="Q10" s="799"/>
      <c r="R10" s="799"/>
      <c r="S10" s="799"/>
      <c r="T10" s="799"/>
      <c r="U10" s="799"/>
      <c r="V10" s="799"/>
      <c r="W10" s="799"/>
      <c r="X10" s="799"/>
      <c r="Y10" s="799"/>
      <c r="Z10" s="799"/>
      <c r="AA10" s="800"/>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35" t="s">
        <v>525</v>
      </c>
      <c r="B11" s="835" t="s">
        <v>529</v>
      </c>
      <c r="C11" s="835" t="s">
        <v>18</v>
      </c>
      <c r="D11" s="835" t="s">
        <v>530</v>
      </c>
      <c r="E11" s="835" t="s">
        <v>572</v>
      </c>
      <c r="F11" s="835" t="s">
        <v>577</v>
      </c>
      <c r="G11" s="923" t="s">
        <v>22</v>
      </c>
      <c r="H11" s="924" t="s">
        <v>23</v>
      </c>
      <c r="I11" s="835" t="s">
        <v>24</v>
      </c>
      <c r="J11" s="835" t="s">
        <v>25</v>
      </c>
      <c r="K11" s="835" t="s">
        <v>26</v>
      </c>
      <c r="L11" s="835" t="s">
        <v>27</v>
      </c>
      <c r="M11" s="835" t="s">
        <v>231</v>
      </c>
      <c r="N11" s="835" t="s">
        <v>531</v>
      </c>
      <c r="O11" s="835" t="s">
        <v>30</v>
      </c>
      <c r="P11" s="918" t="s">
        <v>31</v>
      </c>
      <c r="Q11" s="800"/>
      <c r="R11" s="837" t="s">
        <v>32</v>
      </c>
      <c r="S11" s="799"/>
      <c r="T11" s="799"/>
      <c r="U11" s="799"/>
      <c r="V11" s="814"/>
      <c r="W11" s="396"/>
      <c r="X11" s="396"/>
      <c r="Y11" s="837" t="s">
        <v>33</v>
      </c>
      <c r="Z11" s="799"/>
      <c r="AA11" s="799"/>
      <c r="AB11" s="800"/>
      <c r="AC11" s="910" t="s">
        <v>575</v>
      </c>
      <c r="AD11" s="799"/>
      <c r="AE11" s="799"/>
      <c r="AF11" s="799"/>
      <c r="AG11" s="799"/>
      <c r="AH11" s="799"/>
      <c r="AI11" s="799"/>
      <c r="AJ11" s="799"/>
      <c r="AK11" s="799"/>
      <c r="AL11" s="799"/>
      <c r="AM11" s="799"/>
      <c r="AN11" s="800"/>
      <c r="AO11" s="910" t="s">
        <v>576</v>
      </c>
      <c r="AP11" s="799"/>
      <c r="AQ11" s="799"/>
      <c r="AR11" s="799"/>
      <c r="AS11" s="800"/>
      <c r="AT11" s="397"/>
      <c r="AU11" s="397"/>
      <c r="AV11" s="397"/>
      <c r="AW11" s="397"/>
      <c r="AX11" s="397"/>
      <c r="AY11" s="397"/>
      <c r="AZ11" s="397"/>
      <c r="BA11" s="397"/>
      <c r="BB11" s="397"/>
      <c r="BC11" s="398"/>
      <c r="BD11" s="397"/>
      <c r="BE11" s="397"/>
      <c r="BF11" s="397"/>
      <c r="BG11" s="397"/>
      <c r="BH11" s="397"/>
    </row>
    <row r="12" spans="1:60" ht="71.25" customHeight="1">
      <c r="A12" s="836"/>
      <c r="B12" s="836"/>
      <c r="C12" s="836"/>
      <c r="D12" s="836"/>
      <c r="E12" s="836"/>
      <c r="F12" s="836"/>
      <c r="G12" s="836"/>
      <c r="H12" s="911"/>
      <c r="I12" s="836"/>
      <c r="J12" s="836"/>
      <c r="K12" s="836"/>
      <c r="L12" s="836"/>
      <c r="M12" s="836"/>
      <c r="N12" s="911"/>
      <c r="O12" s="836"/>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8" t="s">
        <v>618</v>
      </c>
      <c r="AU12" s="799"/>
      <c r="AV12" s="799"/>
      <c r="AW12" s="799"/>
      <c r="AX12" s="799"/>
      <c r="AY12" s="799"/>
      <c r="AZ12" s="799"/>
      <c r="BA12" s="799"/>
      <c r="BB12" s="799"/>
      <c r="BC12" s="800"/>
      <c r="BD12" s="809" t="s">
        <v>35</v>
      </c>
      <c r="BE12" s="799"/>
      <c r="BF12" s="799"/>
      <c r="BG12" s="800"/>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3" t="s">
        <v>534</v>
      </c>
      <c r="B14" s="948" t="s">
        <v>570</v>
      </c>
      <c r="C14" s="883"/>
      <c r="D14" s="883" t="s">
        <v>535</v>
      </c>
      <c r="E14" s="913" t="s">
        <v>573</v>
      </c>
      <c r="F14" s="871"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2"/>
      <c r="B15" s="949"/>
      <c r="C15" s="912"/>
      <c r="D15" s="912"/>
      <c r="E15" s="914"/>
      <c r="F15" s="871"/>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5"/>
      <c r="B16" s="885"/>
      <c r="C16" s="885"/>
      <c r="D16" s="885"/>
      <c r="E16" s="886"/>
      <c r="F16" s="871"/>
      <c r="G16" s="937" t="s">
        <v>210</v>
      </c>
      <c r="H16" s="880"/>
      <c r="I16" s="880"/>
      <c r="J16" s="880"/>
      <c r="K16" s="880"/>
      <c r="L16" s="880"/>
      <c r="M16" s="880"/>
      <c r="N16" s="880"/>
      <c r="O16" s="880"/>
      <c r="P16" s="880"/>
      <c r="Q16" s="880"/>
      <c r="R16" s="880"/>
      <c r="S16" s="880"/>
      <c r="T16" s="880"/>
      <c r="U16" s="880"/>
      <c r="V16" s="880"/>
      <c r="W16" s="880"/>
      <c r="X16" s="881"/>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5"/>
      <c r="B17" s="885"/>
      <c r="C17" s="885"/>
      <c r="D17" s="885"/>
      <c r="E17" s="885"/>
      <c r="F17" s="873"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5"/>
      <c r="B18" s="885"/>
      <c r="C18" s="885"/>
      <c r="D18" s="885"/>
      <c r="E18" s="885"/>
      <c r="F18" s="874"/>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5"/>
      <c r="B19" s="885"/>
      <c r="C19" s="885"/>
      <c r="D19" s="885"/>
      <c r="E19" s="885"/>
      <c r="F19" s="875"/>
      <c r="G19" s="892" t="s">
        <v>210</v>
      </c>
      <c r="H19" s="880"/>
      <c r="I19" s="880"/>
      <c r="J19" s="880"/>
      <c r="K19" s="880"/>
      <c r="L19" s="880"/>
      <c r="M19" s="880"/>
      <c r="N19" s="880"/>
      <c r="O19" s="880"/>
      <c r="P19" s="880"/>
      <c r="Q19" s="880"/>
      <c r="R19" s="880"/>
      <c r="S19" s="880"/>
      <c r="T19" s="880"/>
      <c r="U19" s="880"/>
      <c r="V19" s="880"/>
      <c r="W19" s="880"/>
      <c r="X19" s="881"/>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5"/>
      <c r="B20" s="885"/>
      <c r="C20" s="885"/>
      <c r="D20" s="885"/>
      <c r="E20" s="885"/>
      <c r="F20" s="873"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5"/>
      <c r="B21" s="885"/>
      <c r="C21" s="885"/>
      <c r="D21" s="885"/>
      <c r="E21" s="885"/>
      <c r="F21" s="874"/>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5"/>
      <c r="B22" s="885"/>
      <c r="C22" s="885"/>
      <c r="D22" s="885"/>
      <c r="E22" s="885"/>
      <c r="F22" s="875"/>
      <c r="G22" s="892" t="s">
        <v>210</v>
      </c>
      <c r="H22" s="880"/>
      <c r="I22" s="880"/>
      <c r="J22" s="880"/>
      <c r="K22" s="880"/>
      <c r="L22" s="880"/>
      <c r="M22" s="880"/>
      <c r="N22" s="880"/>
      <c r="O22" s="880"/>
      <c r="P22" s="880"/>
      <c r="Q22" s="880"/>
      <c r="R22" s="880"/>
      <c r="S22" s="880"/>
      <c r="T22" s="880"/>
      <c r="U22" s="880"/>
      <c r="V22" s="880"/>
      <c r="W22" s="880"/>
      <c r="X22" s="881"/>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4"/>
      <c r="B23" s="884"/>
      <c r="C23" s="884"/>
      <c r="D23" s="884"/>
      <c r="E23" s="884"/>
      <c r="F23" s="873"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4"/>
      <c r="B24" s="884"/>
      <c r="C24" s="884"/>
      <c r="D24" s="884"/>
      <c r="E24" s="884"/>
      <c r="F24" s="875"/>
      <c r="G24" s="892" t="s">
        <v>210</v>
      </c>
      <c r="H24" s="880"/>
      <c r="I24" s="880"/>
      <c r="J24" s="880"/>
      <c r="K24" s="880"/>
      <c r="L24" s="880"/>
      <c r="M24" s="880"/>
      <c r="N24" s="880"/>
      <c r="O24" s="880"/>
      <c r="P24" s="880"/>
      <c r="Q24" s="880"/>
      <c r="R24" s="880"/>
      <c r="S24" s="880"/>
      <c r="T24" s="880"/>
      <c r="U24" s="880"/>
      <c r="V24" s="880"/>
      <c r="W24" s="880"/>
      <c r="X24" s="881"/>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5"/>
      <c r="B25" s="885"/>
      <c r="C25" s="885"/>
      <c r="D25" s="885"/>
      <c r="E25" s="885"/>
      <c r="F25" s="873"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5"/>
      <c r="B26" s="885"/>
      <c r="C26" s="885"/>
      <c r="D26" s="885"/>
      <c r="E26" s="885"/>
      <c r="F26" s="874"/>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5"/>
      <c r="B27" s="885"/>
      <c r="C27" s="885"/>
      <c r="D27" s="885"/>
      <c r="E27" s="885"/>
      <c r="F27" s="875"/>
      <c r="G27" s="892" t="s">
        <v>210</v>
      </c>
      <c r="H27" s="880"/>
      <c r="I27" s="880"/>
      <c r="J27" s="880"/>
      <c r="K27" s="880"/>
      <c r="L27" s="880"/>
      <c r="M27" s="880"/>
      <c r="N27" s="880"/>
      <c r="O27" s="880"/>
      <c r="P27" s="880"/>
      <c r="Q27" s="880"/>
      <c r="R27" s="880"/>
      <c r="S27" s="880"/>
      <c r="T27" s="880"/>
      <c r="U27" s="880"/>
      <c r="V27" s="880"/>
      <c r="W27" s="880"/>
      <c r="X27" s="881"/>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5"/>
      <c r="B28" s="885"/>
      <c r="C28" s="885"/>
      <c r="D28" s="885"/>
      <c r="E28" s="885"/>
      <c r="F28" s="873"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5"/>
      <c r="B29" s="885"/>
      <c r="C29" s="885"/>
      <c r="D29" s="885"/>
      <c r="E29" s="885"/>
      <c r="F29" s="874"/>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5"/>
      <c r="B30" s="885"/>
      <c r="C30" s="885"/>
      <c r="D30" s="885"/>
      <c r="E30" s="885"/>
      <c r="F30" s="875"/>
      <c r="G30" s="892" t="s">
        <v>210</v>
      </c>
      <c r="H30" s="880"/>
      <c r="I30" s="880"/>
      <c r="J30" s="880"/>
      <c r="K30" s="880"/>
      <c r="L30" s="880"/>
      <c r="M30" s="880"/>
      <c r="N30" s="880"/>
      <c r="O30" s="880"/>
      <c r="P30" s="880"/>
      <c r="Q30" s="880"/>
      <c r="R30" s="880"/>
      <c r="S30" s="880"/>
      <c r="T30" s="880"/>
      <c r="U30" s="880"/>
      <c r="V30" s="880"/>
      <c r="W30" s="880"/>
      <c r="X30" s="881"/>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5"/>
      <c r="B31" s="885"/>
      <c r="C31" s="885"/>
      <c r="D31" s="885"/>
      <c r="E31" s="885"/>
      <c r="F31" s="873"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5"/>
      <c r="B32" s="885"/>
      <c r="C32" s="885"/>
      <c r="D32" s="885"/>
      <c r="E32" s="885"/>
      <c r="F32" s="874"/>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5"/>
      <c r="B33" s="885"/>
      <c r="C33" s="885"/>
      <c r="D33" s="885"/>
      <c r="E33" s="885"/>
      <c r="F33" s="875"/>
      <c r="G33" s="892" t="s">
        <v>210</v>
      </c>
      <c r="H33" s="880"/>
      <c r="I33" s="880"/>
      <c r="J33" s="880"/>
      <c r="K33" s="880"/>
      <c r="L33" s="880"/>
      <c r="M33" s="880"/>
      <c r="N33" s="880"/>
      <c r="O33" s="880"/>
      <c r="P33" s="880"/>
      <c r="Q33" s="880"/>
      <c r="R33" s="880"/>
      <c r="S33" s="880"/>
      <c r="T33" s="880"/>
      <c r="U33" s="880"/>
      <c r="V33" s="880"/>
      <c r="W33" s="880"/>
      <c r="X33" s="881"/>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5"/>
      <c r="B34" s="885"/>
      <c r="C34" s="885"/>
      <c r="D34" s="885"/>
      <c r="E34" s="886"/>
      <c r="F34" s="894"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5"/>
      <c r="B35" s="885"/>
      <c r="C35" s="885"/>
      <c r="D35" s="885"/>
      <c r="E35" s="886"/>
      <c r="F35" s="895"/>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5"/>
      <c r="B36" s="885"/>
      <c r="C36" s="885"/>
      <c r="D36" s="885"/>
      <c r="E36" s="886"/>
      <c r="F36" s="895"/>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5"/>
      <c r="B37" s="885"/>
      <c r="C37" s="885"/>
      <c r="D37" s="885"/>
      <c r="E37" s="886"/>
      <c r="F37" s="895"/>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5"/>
      <c r="B38" s="885"/>
      <c r="C38" s="885"/>
      <c r="D38" s="885"/>
      <c r="E38" s="886"/>
      <c r="F38" s="870"/>
      <c r="G38" s="893" t="s">
        <v>210</v>
      </c>
      <c r="H38" s="893"/>
      <c r="I38" s="893"/>
      <c r="J38" s="893"/>
      <c r="K38" s="893"/>
      <c r="L38" s="893"/>
      <c r="M38" s="893"/>
      <c r="N38" s="893"/>
      <c r="O38" s="893"/>
      <c r="P38" s="893"/>
      <c r="Q38" s="893"/>
      <c r="R38" s="893"/>
      <c r="S38" s="893"/>
      <c r="T38" s="893"/>
      <c r="U38" s="893"/>
      <c r="V38" s="893"/>
      <c r="W38" s="893"/>
      <c r="X38" s="882"/>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4"/>
      <c r="B39" s="884"/>
      <c r="C39" s="884"/>
      <c r="D39" s="888" t="s">
        <v>579</v>
      </c>
      <c r="E39" s="889"/>
      <c r="F39" s="890"/>
      <c r="G39" s="889"/>
      <c r="H39" s="943"/>
      <c r="I39" s="889"/>
      <c r="J39" s="943"/>
      <c r="K39" s="943"/>
      <c r="L39" s="889"/>
      <c r="M39" s="889"/>
      <c r="N39" s="889"/>
      <c r="O39" s="889"/>
      <c r="P39" s="889"/>
      <c r="Q39" s="889"/>
      <c r="R39" s="889"/>
      <c r="S39" s="889"/>
      <c r="T39" s="889"/>
      <c r="U39" s="889"/>
      <c r="V39" s="889"/>
      <c r="W39" s="891"/>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4"/>
      <c r="B40" s="884"/>
      <c r="C40" s="884"/>
      <c r="D40" s="940" t="s">
        <v>536</v>
      </c>
      <c r="E40" s="938" t="s">
        <v>574</v>
      </c>
      <c r="F40" s="871"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4"/>
      <c r="B41" s="884"/>
      <c r="C41" s="884"/>
      <c r="D41" s="941"/>
      <c r="E41" s="939"/>
      <c r="F41" s="871"/>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4"/>
      <c r="B42" s="884"/>
      <c r="C42" s="884"/>
      <c r="D42" s="941"/>
      <c r="E42" s="939"/>
      <c r="F42" s="871"/>
      <c r="G42" s="880" t="s">
        <v>210</v>
      </c>
      <c r="H42" s="880"/>
      <c r="I42" s="880"/>
      <c r="J42" s="880"/>
      <c r="K42" s="880"/>
      <c r="L42" s="880"/>
      <c r="M42" s="880"/>
      <c r="N42" s="880"/>
      <c r="O42" s="880"/>
      <c r="P42" s="880"/>
      <c r="Q42" s="880"/>
      <c r="R42" s="880"/>
      <c r="S42" s="880"/>
      <c r="T42" s="880"/>
      <c r="U42" s="880"/>
      <c r="V42" s="880"/>
      <c r="W42" s="880"/>
      <c r="X42" s="881"/>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4"/>
      <c r="B43" s="884"/>
      <c r="C43" s="884"/>
      <c r="D43" s="941"/>
      <c r="E43" s="939"/>
      <c r="F43" s="871"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5"/>
      <c r="B44" s="885"/>
      <c r="C44" s="885"/>
      <c r="D44" s="941"/>
      <c r="E44" s="939"/>
      <c r="F44" s="871"/>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5"/>
      <c r="B45" s="885"/>
      <c r="C45" s="885"/>
      <c r="D45" s="941"/>
      <c r="E45" s="939"/>
      <c r="F45" s="871"/>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5"/>
      <c r="B46" s="885"/>
      <c r="C46" s="885"/>
      <c r="D46" s="941"/>
      <c r="E46" s="939"/>
      <c r="F46" s="871"/>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5"/>
      <c r="B47" s="885"/>
      <c r="C47" s="885"/>
      <c r="D47" s="941"/>
      <c r="E47" s="939"/>
      <c r="F47" s="871"/>
      <c r="G47" s="893" t="s">
        <v>210</v>
      </c>
      <c r="H47" s="893"/>
      <c r="I47" s="893"/>
      <c r="J47" s="893"/>
      <c r="K47" s="893"/>
      <c r="L47" s="893"/>
      <c r="M47" s="893"/>
      <c r="N47" s="893"/>
      <c r="O47" s="893"/>
      <c r="P47" s="893"/>
      <c r="Q47" s="893"/>
      <c r="R47" s="893"/>
      <c r="S47" s="893"/>
      <c r="T47" s="893"/>
      <c r="U47" s="893"/>
      <c r="V47" s="893"/>
      <c r="W47" s="893"/>
      <c r="X47" s="882"/>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5"/>
      <c r="B48" s="885"/>
      <c r="C48" s="885"/>
      <c r="D48" s="941"/>
      <c r="E48" s="939"/>
      <c r="F48" s="871"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5"/>
      <c r="B49" s="885"/>
      <c r="C49" s="885"/>
      <c r="D49" s="941"/>
      <c r="E49" s="939"/>
      <c r="F49" s="871"/>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5"/>
      <c r="B50" s="885"/>
      <c r="C50" s="885"/>
      <c r="D50" s="941"/>
      <c r="E50" s="939"/>
      <c r="F50" s="871"/>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4"/>
      <c r="B51" s="884"/>
      <c r="C51" s="884"/>
      <c r="D51" s="941"/>
      <c r="E51" s="939"/>
      <c r="F51" s="871"/>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5"/>
      <c r="B52" s="885"/>
      <c r="C52" s="885"/>
      <c r="D52" s="941"/>
      <c r="E52" s="939"/>
      <c r="F52" s="871"/>
      <c r="G52" s="880" t="s">
        <v>210</v>
      </c>
      <c r="H52" s="880"/>
      <c r="I52" s="880"/>
      <c r="J52" s="880"/>
      <c r="K52" s="880"/>
      <c r="L52" s="880"/>
      <c r="M52" s="880"/>
      <c r="N52" s="880"/>
      <c r="O52" s="880"/>
      <c r="P52" s="880"/>
      <c r="Q52" s="880"/>
      <c r="R52" s="880"/>
      <c r="S52" s="880"/>
      <c r="T52" s="880"/>
      <c r="U52" s="880"/>
      <c r="V52" s="880"/>
      <c r="W52" s="880"/>
      <c r="X52" s="882"/>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4"/>
      <c r="B53" s="884"/>
      <c r="C53" s="886"/>
      <c r="D53" s="916" t="s">
        <v>578</v>
      </c>
      <c r="E53" s="917"/>
      <c r="F53" s="917"/>
      <c r="G53" s="917"/>
      <c r="H53" s="917"/>
      <c r="I53" s="917"/>
      <c r="J53" s="917"/>
      <c r="K53" s="917"/>
      <c r="L53" s="917"/>
      <c r="M53" s="917"/>
      <c r="N53" s="917"/>
      <c r="O53" s="917"/>
      <c r="P53" s="917"/>
      <c r="Q53" s="917"/>
      <c r="R53" s="917"/>
      <c r="S53" s="917"/>
      <c r="T53" s="917"/>
      <c r="U53" s="917"/>
      <c r="V53" s="917"/>
      <c r="W53" s="917"/>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4"/>
      <c r="B54" s="884"/>
      <c r="C54" s="884"/>
      <c r="D54" s="912" t="s">
        <v>537</v>
      </c>
      <c r="E54" s="914" t="s">
        <v>574</v>
      </c>
      <c r="F54" s="870"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5"/>
      <c r="B55" s="885"/>
      <c r="C55" s="885"/>
      <c r="D55" s="912"/>
      <c r="E55" s="914"/>
      <c r="F55" s="871"/>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4"/>
      <c r="B56" s="884"/>
      <c r="C56" s="884"/>
      <c r="D56" s="884"/>
      <c r="E56" s="886"/>
      <c r="F56" s="871"/>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4"/>
      <c r="B57" s="884"/>
      <c r="C57" s="884"/>
      <c r="D57" s="884"/>
      <c r="E57" s="886"/>
      <c r="F57" s="871"/>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5"/>
      <c r="B58" s="885"/>
      <c r="C58" s="885"/>
      <c r="D58" s="885"/>
      <c r="E58" s="886"/>
      <c r="F58" s="871"/>
      <c r="G58" s="876" t="s">
        <v>210</v>
      </c>
      <c r="H58" s="876"/>
      <c r="I58" s="876"/>
      <c r="J58" s="876"/>
      <c r="K58" s="876"/>
      <c r="L58" s="876"/>
      <c r="M58" s="876"/>
      <c r="N58" s="876"/>
      <c r="O58" s="876"/>
      <c r="P58" s="876"/>
      <c r="Q58" s="876"/>
      <c r="R58" s="876"/>
      <c r="S58" s="876"/>
      <c r="T58" s="876"/>
      <c r="U58" s="876"/>
      <c r="V58" s="876"/>
      <c r="W58" s="876"/>
      <c r="X58" s="877"/>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5"/>
      <c r="B59" s="885"/>
      <c r="C59" s="885"/>
      <c r="D59" s="885"/>
      <c r="E59" s="886"/>
      <c r="F59" s="871"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5"/>
      <c r="B60" s="885"/>
      <c r="C60" s="885"/>
      <c r="D60" s="885"/>
      <c r="E60" s="886"/>
      <c r="F60" s="871"/>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5"/>
      <c r="B61" s="885"/>
      <c r="C61" s="885"/>
      <c r="D61" s="885"/>
      <c r="E61" s="886"/>
      <c r="F61" s="871"/>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5"/>
      <c r="B62" s="885"/>
      <c r="C62" s="885"/>
      <c r="D62" s="885"/>
      <c r="E62" s="886"/>
      <c r="F62" s="871"/>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4"/>
      <c r="B63" s="884"/>
      <c r="C63" s="884"/>
      <c r="D63" s="885"/>
      <c r="E63" s="886"/>
      <c r="F63" s="871"/>
      <c r="G63" s="876" t="s">
        <v>210</v>
      </c>
      <c r="H63" s="876"/>
      <c r="I63" s="876"/>
      <c r="J63" s="876"/>
      <c r="K63" s="876"/>
      <c r="L63" s="876"/>
      <c r="M63" s="876"/>
      <c r="N63" s="876"/>
      <c r="O63" s="876"/>
      <c r="P63" s="876"/>
      <c r="Q63" s="876"/>
      <c r="R63" s="876"/>
      <c r="S63" s="876"/>
      <c r="T63" s="876"/>
      <c r="U63" s="876"/>
      <c r="V63" s="876"/>
      <c r="W63" s="876"/>
      <c r="X63" s="950"/>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4"/>
      <c r="B64" s="887"/>
      <c r="C64" s="915"/>
      <c r="D64" s="916" t="s">
        <v>580</v>
      </c>
      <c r="E64" s="917"/>
      <c r="F64" s="917"/>
      <c r="G64" s="917"/>
      <c r="H64" s="917"/>
      <c r="I64" s="917"/>
      <c r="J64" s="917"/>
      <c r="K64" s="917"/>
      <c r="L64" s="917"/>
      <c r="M64" s="917"/>
      <c r="N64" s="917"/>
      <c r="O64" s="917"/>
      <c r="P64" s="917"/>
      <c r="Q64" s="917"/>
      <c r="R64" s="917"/>
      <c r="S64" s="917"/>
      <c r="T64" s="917"/>
      <c r="U64" s="917"/>
      <c r="V64" s="917"/>
      <c r="W64" s="917"/>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4"/>
      <c r="B65" s="948" t="s">
        <v>569</v>
      </c>
      <c r="C65" s="883"/>
      <c r="D65" s="912" t="s">
        <v>538</v>
      </c>
      <c r="E65" s="914" t="s">
        <v>538</v>
      </c>
      <c r="F65" s="870"/>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4"/>
      <c r="B66" s="884"/>
      <c r="C66" s="884"/>
      <c r="D66" s="884"/>
      <c r="E66" s="886"/>
      <c r="F66" s="871"/>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4"/>
      <c r="B67" s="884"/>
      <c r="C67" s="884"/>
      <c r="D67" s="884"/>
      <c r="E67" s="886"/>
      <c r="F67" s="871"/>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4"/>
      <c r="B68" s="884"/>
      <c r="C68" s="884"/>
      <c r="D68" s="884"/>
      <c r="E68" s="886"/>
      <c r="F68" s="871"/>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4"/>
      <c r="B69" s="884"/>
      <c r="C69" s="884"/>
      <c r="D69" s="884"/>
      <c r="E69" s="886"/>
      <c r="F69" s="871"/>
      <c r="G69" s="878" t="s">
        <v>210</v>
      </c>
      <c r="H69" s="878"/>
      <c r="I69" s="878"/>
      <c r="J69" s="878"/>
      <c r="K69" s="878"/>
      <c r="L69" s="878"/>
      <c r="M69" s="878"/>
      <c r="N69" s="878"/>
      <c r="O69" s="878"/>
      <c r="P69" s="878"/>
      <c r="Q69" s="878"/>
      <c r="R69" s="878"/>
      <c r="S69" s="878"/>
      <c r="T69" s="878"/>
      <c r="U69" s="878"/>
      <c r="V69" s="878"/>
      <c r="W69" s="878"/>
      <c r="X69" s="879"/>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4"/>
      <c r="B70" s="884"/>
      <c r="C70" s="884"/>
      <c r="D70" s="884"/>
      <c r="E70" s="886"/>
      <c r="F70" s="871"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5"/>
      <c r="B71" s="885"/>
      <c r="C71" s="885"/>
      <c r="D71" s="885"/>
      <c r="E71" s="886"/>
      <c r="F71" s="871"/>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5"/>
      <c r="B72" s="885"/>
      <c r="C72" s="885"/>
      <c r="D72" s="885"/>
      <c r="E72" s="886"/>
      <c r="F72" s="871"/>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4"/>
      <c r="B73" s="884"/>
      <c r="C73" s="884"/>
      <c r="D73" s="884"/>
      <c r="E73" s="886"/>
      <c r="F73" s="871"/>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4"/>
      <c r="B74" s="884"/>
      <c r="C74" s="884"/>
      <c r="D74" s="887"/>
      <c r="E74" s="886"/>
      <c r="F74" s="871"/>
      <c r="G74" s="878" t="s">
        <v>210</v>
      </c>
      <c r="H74" s="878"/>
      <c r="I74" s="878"/>
      <c r="J74" s="878"/>
      <c r="K74" s="878"/>
      <c r="L74" s="878"/>
      <c r="M74" s="878"/>
      <c r="N74" s="878"/>
      <c r="O74" s="878"/>
      <c r="P74" s="878"/>
      <c r="Q74" s="878"/>
      <c r="R74" s="878"/>
      <c r="S74" s="878"/>
      <c r="T74" s="878"/>
      <c r="U74" s="878"/>
      <c r="V74" s="878"/>
      <c r="W74" s="878"/>
      <c r="X74" s="879"/>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4"/>
      <c r="B75" s="884"/>
      <c r="C75" s="884"/>
      <c r="D75" s="888" t="s">
        <v>581</v>
      </c>
      <c r="E75" s="889"/>
      <c r="F75" s="890"/>
      <c r="G75" s="889"/>
      <c r="H75" s="889"/>
      <c r="I75" s="889"/>
      <c r="J75" s="889"/>
      <c r="K75" s="889"/>
      <c r="L75" s="889"/>
      <c r="M75" s="889"/>
      <c r="N75" s="889"/>
      <c r="O75" s="889"/>
      <c r="P75" s="889"/>
      <c r="Q75" s="889"/>
      <c r="R75" s="889"/>
      <c r="S75" s="889"/>
      <c r="T75" s="889"/>
      <c r="U75" s="889"/>
      <c r="V75" s="889"/>
      <c r="W75" s="891"/>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4"/>
      <c r="B76" s="884"/>
      <c r="C76" s="884"/>
      <c r="D76" s="883" t="s">
        <v>539</v>
      </c>
      <c r="E76" s="913" t="s">
        <v>539</v>
      </c>
      <c r="F76" s="871"/>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5"/>
      <c r="B77" s="885"/>
      <c r="C77" s="885"/>
      <c r="D77" s="912"/>
      <c r="E77" s="914"/>
      <c r="F77" s="871"/>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5"/>
      <c r="B78" s="885"/>
      <c r="C78" s="885"/>
      <c r="D78" s="912"/>
      <c r="E78" s="914"/>
      <c r="F78" s="871"/>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5"/>
      <c r="B79" s="885"/>
      <c r="C79" s="885"/>
      <c r="D79" s="912"/>
      <c r="E79" s="914"/>
      <c r="F79" s="871"/>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5"/>
      <c r="B80" s="885"/>
      <c r="C80" s="885"/>
      <c r="D80" s="912"/>
      <c r="E80" s="914"/>
      <c r="F80" s="871"/>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5"/>
      <c r="B81" s="885"/>
      <c r="C81" s="885"/>
      <c r="D81" s="912"/>
      <c r="E81" s="914"/>
      <c r="F81" s="871"/>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5"/>
      <c r="B82" s="885"/>
      <c r="C82" s="885"/>
      <c r="D82" s="912"/>
      <c r="E82" s="914"/>
      <c r="F82" s="871"/>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5"/>
      <c r="B83" s="885"/>
      <c r="C83" s="885"/>
      <c r="D83" s="912"/>
      <c r="E83" s="914"/>
      <c r="F83" s="871"/>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5"/>
      <c r="B84" s="885"/>
      <c r="C84" s="885"/>
      <c r="D84" s="912"/>
      <c r="E84" s="914"/>
      <c r="F84" s="871"/>
      <c r="G84" s="869" t="s">
        <v>210</v>
      </c>
      <c r="H84" s="869"/>
      <c r="I84" s="869"/>
      <c r="J84" s="869"/>
      <c r="K84" s="869"/>
      <c r="L84" s="869"/>
      <c r="M84" s="869"/>
      <c r="N84" s="869"/>
      <c r="O84" s="869"/>
      <c r="P84" s="869"/>
      <c r="Q84" s="869"/>
      <c r="R84" s="869"/>
      <c r="S84" s="869"/>
      <c r="T84" s="869"/>
      <c r="U84" s="869"/>
      <c r="V84" s="869"/>
      <c r="W84" s="896"/>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5"/>
      <c r="B85" s="885"/>
      <c r="C85" s="885"/>
      <c r="D85" s="912"/>
      <c r="E85" s="914"/>
      <c r="F85" s="871"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5"/>
      <c r="B86" s="885"/>
      <c r="C86" s="885"/>
      <c r="D86" s="912"/>
      <c r="E86" s="914"/>
      <c r="F86" s="871"/>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5"/>
      <c r="B87" s="885"/>
      <c r="C87" s="885"/>
      <c r="D87" s="912"/>
      <c r="E87" s="914"/>
      <c r="F87" s="871"/>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5"/>
      <c r="B88" s="885"/>
      <c r="C88" s="885"/>
      <c r="D88" s="912"/>
      <c r="E88" s="914"/>
      <c r="F88" s="871"/>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4"/>
      <c r="B89" s="884"/>
      <c r="C89" s="884"/>
      <c r="D89" s="887"/>
      <c r="E89" s="915"/>
      <c r="F89" s="871"/>
      <c r="G89" s="869" t="s">
        <v>210</v>
      </c>
      <c r="H89" s="869"/>
      <c r="I89" s="869"/>
      <c r="J89" s="869"/>
      <c r="K89" s="869"/>
      <c r="L89" s="869"/>
      <c r="M89" s="869"/>
      <c r="N89" s="869"/>
      <c r="O89" s="869"/>
      <c r="P89" s="869"/>
      <c r="Q89" s="869"/>
      <c r="R89" s="869"/>
      <c r="S89" s="869"/>
      <c r="T89" s="869"/>
      <c r="U89" s="869"/>
      <c r="V89" s="869"/>
      <c r="W89" s="896"/>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4"/>
      <c r="B90" s="884"/>
      <c r="C90" s="884"/>
      <c r="D90" s="888" t="s">
        <v>582</v>
      </c>
      <c r="E90" s="889"/>
      <c r="F90" s="890"/>
      <c r="G90" s="889"/>
      <c r="H90" s="889"/>
      <c r="I90" s="889"/>
      <c r="J90" s="889"/>
      <c r="K90" s="889"/>
      <c r="L90" s="889"/>
      <c r="M90" s="889"/>
      <c r="N90" s="889"/>
      <c r="O90" s="889"/>
      <c r="P90" s="889"/>
      <c r="Q90" s="889"/>
      <c r="R90" s="889"/>
      <c r="S90" s="889"/>
      <c r="T90" s="889"/>
      <c r="U90" s="889"/>
      <c r="V90" s="889"/>
      <c r="W90" s="891"/>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4"/>
      <c r="B91" s="884"/>
      <c r="C91" s="884"/>
      <c r="D91" s="883" t="s">
        <v>540</v>
      </c>
      <c r="E91" s="913" t="s">
        <v>540</v>
      </c>
      <c r="F91" s="871"/>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5"/>
      <c r="B92" s="885"/>
      <c r="C92" s="885"/>
      <c r="D92" s="912"/>
      <c r="E92" s="914"/>
      <c r="F92" s="871"/>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5"/>
      <c r="B93" s="885"/>
      <c r="C93" s="885"/>
      <c r="D93" s="912"/>
      <c r="E93" s="914"/>
      <c r="F93" s="871"/>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5"/>
      <c r="B94" s="885"/>
      <c r="C94" s="885"/>
      <c r="D94" s="912"/>
      <c r="E94" s="914"/>
      <c r="F94" s="871"/>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5"/>
      <c r="B95" s="885"/>
      <c r="C95" s="885"/>
      <c r="D95" s="912"/>
      <c r="E95" s="914"/>
      <c r="F95" s="871"/>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5"/>
      <c r="B96" s="885"/>
      <c r="C96" s="885"/>
      <c r="D96" s="912"/>
      <c r="E96" s="914"/>
      <c r="F96" s="871"/>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5"/>
      <c r="B97" s="885"/>
      <c r="C97" s="885"/>
      <c r="D97" s="912"/>
      <c r="E97" s="914"/>
      <c r="F97" s="871"/>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5"/>
      <c r="B98" s="885"/>
      <c r="C98" s="885"/>
      <c r="D98" s="912"/>
      <c r="E98" s="914"/>
      <c r="F98" s="871"/>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5"/>
      <c r="B99" s="885"/>
      <c r="C99" s="885"/>
      <c r="D99" s="912"/>
      <c r="E99" s="914"/>
      <c r="F99" s="871"/>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5"/>
      <c r="B100" s="885"/>
      <c r="C100" s="885"/>
      <c r="D100" s="912"/>
      <c r="E100" s="914"/>
      <c r="F100" s="871"/>
      <c r="G100" s="869" t="s">
        <v>210</v>
      </c>
      <c r="H100" s="869"/>
      <c r="I100" s="869"/>
      <c r="J100" s="869"/>
      <c r="K100" s="869"/>
      <c r="L100" s="869"/>
      <c r="M100" s="869"/>
      <c r="N100" s="869"/>
      <c r="O100" s="869"/>
      <c r="P100" s="869"/>
      <c r="Q100" s="869"/>
      <c r="R100" s="869"/>
      <c r="S100" s="869"/>
      <c r="T100" s="869"/>
      <c r="U100" s="869"/>
      <c r="V100" s="869"/>
      <c r="W100" s="896"/>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5"/>
      <c r="B101" s="885"/>
      <c r="C101" s="885"/>
      <c r="D101" s="912"/>
      <c r="E101" s="914"/>
      <c r="F101" s="871"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4"/>
      <c r="B102" s="884"/>
      <c r="C102" s="884"/>
      <c r="D102" s="884"/>
      <c r="E102" s="886"/>
      <c r="F102" s="871"/>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4"/>
      <c r="B103" s="884"/>
      <c r="C103" s="884"/>
      <c r="D103" s="884"/>
      <c r="E103" s="886"/>
      <c r="F103" s="871"/>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4"/>
      <c r="B104" s="884"/>
      <c r="C104" s="884"/>
      <c r="D104" s="884"/>
      <c r="E104" s="886"/>
      <c r="F104" s="871"/>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4"/>
      <c r="B105" s="884"/>
      <c r="C105" s="884"/>
      <c r="D105" s="885"/>
      <c r="E105" s="886"/>
      <c r="F105" s="871"/>
      <c r="G105" s="687"/>
      <c r="H105" s="919" t="s">
        <v>210</v>
      </c>
      <c r="I105" s="920"/>
      <c r="J105" s="920"/>
      <c r="K105" s="920"/>
      <c r="L105" s="920"/>
      <c r="M105" s="920"/>
      <c r="N105" s="920"/>
      <c r="O105" s="920"/>
      <c r="P105" s="920"/>
      <c r="Q105" s="920"/>
      <c r="R105" s="920"/>
      <c r="S105" s="920"/>
      <c r="T105" s="920"/>
      <c r="U105" s="920"/>
      <c r="V105" s="920"/>
      <c r="W105" s="921"/>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4"/>
      <c r="B106" s="884"/>
      <c r="C106" s="886"/>
      <c r="D106" s="916" t="s">
        <v>583</v>
      </c>
      <c r="E106" s="917"/>
      <c r="F106" s="917"/>
      <c r="G106" s="917"/>
      <c r="H106" s="917"/>
      <c r="I106" s="917"/>
      <c r="J106" s="917"/>
      <c r="K106" s="917"/>
      <c r="L106" s="917"/>
      <c r="M106" s="917"/>
      <c r="N106" s="917"/>
      <c r="O106" s="917"/>
      <c r="P106" s="917"/>
      <c r="Q106" s="917"/>
      <c r="R106" s="917"/>
      <c r="S106" s="917"/>
      <c r="T106" s="917"/>
      <c r="U106" s="917"/>
      <c r="V106" s="917"/>
      <c r="W106" s="917"/>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4"/>
      <c r="B107" s="884"/>
      <c r="C107" s="884"/>
      <c r="D107" s="912" t="s">
        <v>541</v>
      </c>
      <c r="E107" s="914" t="s">
        <v>541</v>
      </c>
      <c r="F107" s="870"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5"/>
      <c r="B108" s="885"/>
      <c r="C108" s="885"/>
      <c r="D108" s="912"/>
      <c r="E108" s="914"/>
      <c r="F108" s="871"/>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4"/>
      <c r="B109" s="884"/>
      <c r="C109" s="884"/>
      <c r="D109" s="884"/>
      <c r="E109" s="886"/>
      <c r="F109" s="871"/>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5"/>
      <c r="B110" s="885"/>
      <c r="C110" s="885"/>
      <c r="D110" s="885"/>
      <c r="E110" s="886"/>
      <c r="F110" s="871"/>
      <c r="G110" s="869" t="s">
        <v>210</v>
      </c>
      <c r="H110" s="867"/>
      <c r="I110" s="867"/>
      <c r="J110" s="867"/>
      <c r="K110" s="867"/>
      <c r="L110" s="867"/>
      <c r="M110" s="867"/>
      <c r="N110" s="867"/>
      <c r="O110" s="867"/>
      <c r="P110" s="867"/>
      <c r="Q110" s="867"/>
      <c r="R110" s="867"/>
      <c r="S110" s="867"/>
      <c r="T110" s="867"/>
      <c r="U110" s="867"/>
      <c r="V110" s="868"/>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84"/>
      <c r="B111" s="884"/>
      <c r="C111" s="884"/>
      <c r="D111" s="884"/>
      <c r="E111" s="886"/>
      <c r="F111" s="872"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4"/>
      <c r="B112" s="884"/>
      <c r="C112" s="884"/>
      <c r="D112" s="884"/>
      <c r="E112" s="886"/>
      <c r="F112" s="872"/>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4"/>
      <c r="B113" s="884"/>
      <c r="C113" s="884"/>
      <c r="D113" s="884"/>
      <c r="E113" s="886"/>
      <c r="F113" s="872"/>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4"/>
      <c r="B114" s="884"/>
      <c r="C114" s="884"/>
      <c r="D114" s="884"/>
      <c r="E114" s="886"/>
      <c r="F114" s="872"/>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4"/>
      <c r="B115" s="884"/>
      <c r="C115" s="884"/>
      <c r="D115" s="884"/>
      <c r="E115" s="886"/>
      <c r="F115" s="872"/>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4"/>
      <c r="B116" s="884"/>
      <c r="C116" s="884"/>
      <c r="D116" s="884"/>
      <c r="E116" s="886"/>
      <c r="F116" s="872"/>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5"/>
      <c r="B117" s="885"/>
      <c r="C117" s="885"/>
      <c r="D117" s="885"/>
      <c r="E117" s="886"/>
      <c r="F117" s="872"/>
      <c r="G117" s="869" t="s">
        <v>210</v>
      </c>
      <c r="H117" s="867"/>
      <c r="I117" s="867"/>
      <c r="J117" s="867"/>
      <c r="K117" s="867"/>
      <c r="L117" s="867"/>
      <c r="M117" s="867"/>
      <c r="N117" s="867"/>
      <c r="O117" s="867"/>
      <c r="P117" s="867"/>
      <c r="Q117" s="867"/>
      <c r="R117" s="867"/>
      <c r="S117" s="867"/>
      <c r="T117" s="867"/>
      <c r="U117" s="867"/>
      <c r="V117" s="868"/>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5"/>
      <c r="B118" s="885"/>
      <c r="C118" s="885"/>
      <c r="D118" s="885"/>
      <c r="E118" s="886"/>
      <c r="F118" s="872"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5"/>
      <c r="B119" s="885"/>
      <c r="C119" s="885"/>
      <c r="D119" s="885"/>
      <c r="E119" s="886"/>
      <c r="F119" s="872"/>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5"/>
      <c r="B120" s="885"/>
      <c r="C120" s="885"/>
      <c r="D120" s="885"/>
      <c r="E120" s="886"/>
      <c r="F120" s="872"/>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5"/>
      <c r="B121" s="885"/>
      <c r="C121" s="885"/>
      <c r="D121" s="885"/>
      <c r="E121" s="886"/>
      <c r="F121" s="872"/>
      <c r="G121" s="673"/>
      <c r="H121" s="866" t="s">
        <v>210</v>
      </c>
      <c r="I121" s="867"/>
      <c r="J121" s="867"/>
      <c r="K121" s="867"/>
      <c r="L121" s="867"/>
      <c r="M121" s="867"/>
      <c r="N121" s="867"/>
      <c r="O121" s="867"/>
      <c r="P121" s="867"/>
      <c r="Q121" s="867"/>
      <c r="R121" s="867"/>
      <c r="S121" s="867"/>
      <c r="T121" s="867"/>
      <c r="U121" s="867"/>
      <c r="V121" s="867"/>
      <c r="W121" s="868"/>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5"/>
      <c r="B122" s="885"/>
      <c r="C122" s="885"/>
      <c r="D122" s="885"/>
      <c r="E122" s="886"/>
      <c r="F122" s="872"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5"/>
      <c r="B123" s="885"/>
      <c r="C123" s="885"/>
      <c r="D123" s="885"/>
      <c r="E123" s="886"/>
      <c r="F123" s="872"/>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5"/>
      <c r="B124" s="885"/>
      <c r="C124" s="885"/>
      <c r="D124" s="885"/>
      <c r="E124" s="886"/>
      <c r="F124" s="872"/>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5"/>
      <c r="B125" s="885"/>
      <c r="C125" s="885"/>
      <c r="D125" s="885"/>
      <c r="E125" s="886"/>
      <c r="F125" s="872"/>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5"/>
      <c r="B126" s="885"/>
      <c r="C126" s="885"/>
      <c r="D126" s="885"/>
      <c r="E126" s="886"/>
      <c r="F126" s="872"/>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5"/>
      <c r="B127" s="885"/>
      <c r="C127" s="885"/>
      <c r="D127" s="885"/>
      <c r="E127" s="886"/>
      <c r="F127" s="872"/>
      <c r="G127" s="673"/>
      <c r="H127" s="866" t="s">
        <v>210</v>
      </c>
      <c r="I127" s="867"/>
      <c r="J127" s="867"/>
      <c r="K127" s="867"/>
      <c r="L127" s="867"/>
      <c r="M127" s="867"/>
      <c r="N127" s="867"/>
      <c r="O127" s="867"/>
      <c r="P127" s="867"/>
      <c r="Q127" s="867"/>
      <c r="R127" s="867"/>
      <c r="S127" s="867"/>
      <c r="T127" s="867"/>
      <c r="U127" s="867"/>
      <c r="V127" s="867"/>
      <c r="W127" s="868"/>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4"/>
      <c r="B128" s="884"/>
      <c r="C128" s="884"/>
      <c r="D128" s="884"/>
      <c r="E128" s="886"/>
      <c r="F128" s="872"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5"/>
      <c r="B129" s="885"/>
      <c r="C129" s="885"/>
      <c r="D129" s="885"/>
      <c r="E129" s="886"/>
      <c r="F129" s="872"/>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5"/>
      <c r="B130" s="885"/>
      <c r="C130" s="885"/>
      <c r="D130" s="885"/>
      <c r="E130" s="886"/>
      <c r="F130" s="872"/>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5"/>
      <c r="B131" s="885"/>
      <c r="C131" s="885"/>
      <c r="D131" s="885"/>
      <c r="E131" s="886"/>
      <c r="F131" s="872"/>
      <c r="G131" s="673"/>
      <c r="H131" s="866" t="s">
        <v>210</v>
      </c>
      <c r="I131" s="867"/>
      <c r="J131" s="867"/>
      <c r="K131" s="867"/>
      <c r="L131" s="867"/>
      <c r="M131" s="867"/>
      <c r="N131" s="867"/>
      <c r="O131" s="867"/>
      <c r="P131" s="867"/>
      <c r="Q131" s="867"/>
      <c r="R131" s="867"/>
      <c r="S131" s="867"/>
      <c r="T131" s="867"/>
      <c r="U131" s="867"/>
      <c r="V131" s="867"/>
      <c r="W131" s="868"/>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5"/>
      <c r="B132" s="884"/>
      <c r="C132" s="887"/>
      <c r="D132" s="888" t="s">
        <v>584</v>
      </c>
      <c r="E132" s="889"/>
      <c r="F132" s="942"/>
      <c r="G132" s="889"/>
      <c r="H132" s="889"/>
      <c r="I132" s="889"/>
      <c r="J132" s="889"/>
      <c r="K132" s="889"/>
      <c r="L132" s="889"/>
      <c r="M132" s="889"/>
      <c r="N132" s="889"/>
      <c r="O132" s="889"/>
      <c r="P132" s="889"/>
      <c r="Q132" s="889"/>
      <c r="R132" s="889"/>
      <c r="S132" s="889"/>
      <c r="T132" s="889"/>
      <c r="U132" s="889"/>
      <c r="V132" s="889"/>
      <c r="W132" s="891"/>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898" t="s">
        <v>542</v>
      </c>
      <c r="B133" s="899"/>
      <c r="C133" s="899"/>
      <c r="D133" s="899"/>
      <c r="E133" s="899"/>
      <c r="F133" s="899"/>
      <c r="G133" s="899"/>
      <c r="H133" s="899"/>
      <c r="I133" s="899"/>
      <c r="J133" s="899"/>
      <c r="K133" s="899"/>
      <c r="L133" s="899"/>
      <c r="M133" s="899"/>
      <c r="N133" s="899"/>
      <c r="O133" s="899"/>
      <c r="P133" s="899"/>
      <c r="Q133" s="899"/>
      <c r="R133" s="899"/>
      <c r="S133" s="899"/>
      <c r="T133" s="899"/>
      <c r="U133" s="899"/>
      <c r="V133" s="899"/>
      <c r="W133" s="900"/>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0" t="s">
        <v>543</v>
      </c>
      <c r="B134" s="899"/>
      <c r="C134" s="899"/>
      <c r="D134" s="899"/>
      <c r="E134" s="899"/>
      <c r="F134" s="899"/>
      <c r="G134" s="899"/>
      <c r="H134" s="899"/>
      <c r="I134" s="899"/>
      <c r="J134" s="899"/>
      <c r="K134" s="899"/>
      <c r="L134" s="899"/>
      <c r="M134" s="899"/>
      <c r="N134" s="899"/>
      <c r="O134" s="899"/>
      <c r="P134" s="899"/>
      <c r="Q134" s="899"/>
      <c r="R134" s="899"/>
      <c r="S134" s="899"/>
      <c r="T134" s="899"/>
      <c r="U134" s="899"/>
      <c r="V134" s="899"/>
      <c r="W134" s="900"/>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4" t="s">
        <v>214</v>
      </c>
      <c r="C135" s="847"/>
      <c r="D135" s="847"/>
      <c r="E135" s="847"/>
      <c r="F135" s="852"/>
      <c r="G135" s="410"/>
      <c r="H135" s="904" t="s">
        <v>544</v>
      </c>
      <c r="I135" s="847"/>
      <c r="J135" s="847"/>
      <c r="K135" s="847"/>
      <c r="L135" s="852"/>
      <c r="M135" s="851" t="s">
        <v>215</v>
      </c>
      <c r="N135" s="847"/>
      <c r="O135" s="847"/>
      <c r="P135" s="852"/>
      <c r="Q135" s="370"/>
      <c r="R135" s="457"/>
      <c r="S135" s="851" t="s">
        <v>545</v>
      </c>
      <c r="T135" s="847"/>
      <c r="U135" s="847"/>
      <c r="V135" s="411"/>
      <c r="W135" s="853" t="s">
        <v>217</v>
      </c>
      <c r="X135" s="796"/>
      <c r="Y135" s="796"/>
      <c r="Z135" s="796"/>
      <c r="AA135" s="797"/>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06" t="s">
        <v>218</v>
      </c>
      <c r="C136" s="796"/>
      <c r="D136" s="797"/>
      <c r="E136" s="380"/>
      <c r="F136" s="368"/>
      <c r="G136" s="368"/>
      <c r="H136" s="656" t="s">
        <v>568</v>
      </c>
      <c r="I136" s="153"/>
      <c r="J136" s="153"/>
      <c r="K136" s="153"/>
      <c r="L136" s="901" t="s">
        <v>219</v>
      </c>
      <c r="M136" s="818"/>
      <c r="N136" s="818"/>
      <c r="O136" s="818"/>
      <c r="P136" s="818"/>
      <c r="Q136" s="818"/>
      <c r="R136" s="458"/>
      <c r="S136" s="902" t="s">
        <v>77</v>
      </c>
      <c r="T136" s="903"/>
      <c r="U136" s="903"/>
      <c r="V136" s="903"/>
      <c r="W136" s="807" t="s">
        <v>192</v>
      </c>
      <c r="X136" s="796"/>
      <c r="Y136" s="796"/>
      <c r="Z136" s="796"/>
      <c r="AA136" s="797"/>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97"/>
      <c r="AA138" s="797"/>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topLeftCell="C1" zoomScale="84" zoomScaleNormal="100" zoomScaleSheetLayoutView="84" workbookViewId="0">
      <selection activeCell="Y3" sqref="Y3:Z3"/>
    </sheetView>
  </sheetViews>
  <sheetFormatPr baseColWidth="10" defaultColWidth="11.42578125" defaultRowHeight="11.25"/>
  <cols>
    <col min="1" max="1" width="8" style="709" customWidth="1"/>
    <col min="2" max="2" width="10.85546875" style="709" customWidth="1"/>
    <col min="3" max="3" width="31.7109375" style="709" customWidth="1"/>
    <col min="4" max="4" width="27" style="709" customWidth="1"/>
    <col min="5" max="9" width="20.42578125" style="709" customWidth="1"/>
    <col min="10" max="10" width="20.5703125" style="709" hidden="1" customWidth="1"/>
    <col min="11" max="11" width="16.28515625" style="709" hidden="1" customWidth="1"/>
    <col min="12" max="12" width="16" style="709" hidden="1" customWidth="1"/>
    <col min="13" max="13" width="14.42578125" style="709" hidden="1" customWidth="1"/>
    <col min="14" max="14" width="16.28515625" style="709" hidden="1" customWidth="1"/>
    <col min="15" max="15" width="13.140625" style="709" hidden="1" customWidth="1"/>
    <col min="16" max="16" width="16.5703125" style="709" hidden="1" customWidth="1"/>
    <col min="17" max="17" width="10.7109375" style="709" hidden="1" customWidth="1"/>
    <col min="18" max="18" width="16" style="709" hidden="1" customWidth="1"/>
    <col min="19" max="19" width="13.140625" style="709" hidden="1" customWidth="1"/>
    <col min="20" max="20" width="15.28515625" style="709" hidden="1" customWidth="1"/>
    <col min="21" max="21" width="10.28515625" style="709" hidden="1" customWidth="1"/>
    <col min="22" max="22" width="14.42578125" style="709" hidden="1" customWidth="1"/>
    <col min="23" max="24" width="16.42578125" style="709" customWidth="1"/>
    <col min="25" max="25" width="13.85546875" style="709" customWidth="1"/>
    <col min="26" max="26" width="16.5703125" style="709" customWidth="1"/>
    <col min="27" max="16384" width="11.42578125" style="709"/>
  </cols>
  <sheetData>
    <row r="1" spans="1:26" s="708" customFormat="1" ht="12.75" customHeight="1">
      <c r="A1" s="951"/>
      <c r="B1" s="952"/>
      <c r="C1" s="953"/>
      <c r="D1" s="1016" t="s">
        <v>638</v>
      </c>
      <c r="E1" s="1017"/>
      <c r="F1" s="1017"/>
      <c r="G1" s="1017"/>
      <c r="H1" s="1017"/>
      <c r="I1" s="1017"/>
      <c r="J1" s="1017"/>
      <c r="K1" s="1017"/>
      <c r="L1" s="1017"/>
      <c r="M1" s="1017"/>
      <c r="N1" s="1017"/>
      <c r="O1" s="1017"/>
      <c r="P1" s="1017"/>
      <c r="Q1" s="1017"/>
      <c r="R1" s="1017"/>
      <c r="S1" s="1017"/>
      <c r="T1" s="1017"/>
      <c r="U1" s="1017"/>
      <c r="V1" s="1017"/>
      <c r="W1" s="1017"/>
      <c r="X1" s="1018"/>
      <c r="Y1" s="1013" t="s">
        <v>620</v>
      </c>
      <c r="Z1" s="1014"/>
    </row>
    <row r="2" spans="1:26" s="708" customFormat="1" ht="12.75" customHeight="1">
      <c r="A2" s="954"/>
      <c r="B2" s="955"/>
      <c r="C2" s="956"/>
      <c r="D2" s="1016"/>
      <c r="E2" s="1017"/>
      <c r="F2" s="1017"/>
      <c r="G2" s="1017"/>
      <c r="H2" s="1017"/>
      <c r="I2" s="1017"/>
      <c r="J2" s="1017"/>
      <c r="K2" s="1017"/>
      <c r="L2" s="1017"/>
      <c r="M2" s="1017"/>
      <c r="N2" s="1017"/>
      <c r="O2" s="1017"/>
      <c r="P2" s="1017"/>
      <c r="Q2" s="1017"/>
      <c r="R2" s="1017"/>
      <c r="S2" s="1017"/>
      <c r="T2" s="1017"/>
      <c r="U2" s="1017"/>
      <c r="V2" s="1017"/>
      <c r="W2" s="1017"/>
      <c r="X2" s="1018"/>
      <c r="Y2" s="1013" t="s">
        <v>648</v>
      </c>
      <c r="Z2" s="1014"/>
    </row>
    <row r="3" spans="1:26" s="708" customFormat="1" ht="12" customHeight="1">
      <c r="A3" s="954"/>
      <c r="B3" s="955"/>
      <c r="C3" s="956"/>
      <c r="D3" s="1016"/>
      <c r="E3" s="1017"/>
      <c r="F3" s="1017"/>
      <c r="G3" s="1017"/>
      <c r="H3" s="1017"/>
      <c r="I3" s="1017"/>
      <c r="J3" s="1017"/>
      <c r="K3" s="1017"/>
      <c r="L3" s="1017"/>
      <c r="M3" s="1017"/>
      <c r="N3" s="1017"/>
      <c r="O3" s="1017"/>
      <c r="P3" s="1017"/>
      <c r="Q3" s="1017"/>
      <c r="R3" s="1017"/>
      <c r="S3" s="1017"/>
      <c r="T3" s="1017"/>
      <c r="U3" s="1017"/>
      <c r="V3" s="1017"/>
      <c r="W3" s="1017"/>
      <c r="X3" s="1018"/>
      <c r="Y3" s="1013" t="s">
        <v>663</v>
      </c>
      <c r="Z3" s="1014"/>
    </row>
    <row r="4" spans="1:26" s="708" customFormat="1" ht="22.5" customHeight="1">
      <c r="A4" s="957"/>
      <c r="B4" s="958"/>
      <c r="C4" s="959"/>
      <c r="D4" s="1016"/>
      <c r="E4" s="1017"/>
      <c r="F4" s="1017"/>
      <c r="G4" s="1017"/>
      <c r="H4" s="1017"/>
      <c r="I4" s="1017"/>
      <c r="J4" s="1017"/>
      <c r="K4" s="1017"/>
      <c r="L4" s="1017"/>
      <c r="M4" s="1017"/>
      <c r="N4" s="1017"/>
      <c r="O4" s="1017"/>
      <c r="P4" s="1017"/>
      <c r="Q4" s="1017"/>
      <c r="R4" s="1017"/>
      <c r="S4" s="1017"/>
      <c r="T4" s="1017"/>
      <c r="U4" s="1017"/>
      <c r="V4" s="1017"/>
      <c r="W4" s="1017"/>
      <c r="X4" s="1018"/>
      <c r="Y4" s="1015" t="s">
        <v>621</v>
      </c>
      <c r="Z4" s="1015"/>
    </row>
    <row r="5" spans="1:26" ht="12.75" customHeight="1">
      <c r="A5" s="996" t="s">
        <v>622</v>
      </c>
      <c r="B5" s="996"/>
      <c r="C5" s="1007"/>
      <c r="D5" s="1008"/>
      <c r="E5" s="1008"/>
      <c r="F5" s="1008"/>
      <c r="G5" s="1008"/>
      <c r="H5" s="1008"/>
      <c r="I5" s="1008"/>
      <c r="J5" s="1008"/>
      <c r="K5" s="1008"/>
      <c r="L5" s="1008"/>
      <c r="M5" s="1008"/>
      <c r="N5" s="1008"/>
      <c r="O5" s="1008"/>
      <c r="P5" s="1008"/>
      <c r="Q5" s="1008"/>
      <c r="R5" s="1008"/>
      <c r="S5" s="1008"/>
      <c r="T5" s="1008"/>
      <c r="U5" s="1008"/>
      <c r="V5" s="1008"/>
      <c r="W5" s="1008"/>
      <c r="X5" s="1008"/>
      <c r="Y5" s="1008"/>
      <c r="Z5" s="1009"/>
    </row>
    <row r="6" spans="1:26" ht="11.25" customHeight="1">
      <c r="A6" s="996" t="s">
        <v>647</v>
      </c>
      <c r="B6" s="996"/>
      <c r="C6" s="1007"/>
      <c r="D6" s="1008"/>
      <c r="E6" s="1008"/>
      <c r="F6" s="1008"/>
      <c r="G6" s="1008"/>
      <c r="H6" s="1008"/>
      <c r="I6" s="1008"/>
      <c r="J6" s="1008"/>
      <c r="K6" s="1008"/>
      <c r="L6" s="1008"/>
      <c r="M6" s="1008"/>
      <c r="N6" s="1008"/>
      <c r="O6" s="1008"/>
      <c r="P6" s="1008"/>
      <c r="Q6" s="1008"/>
      <c r="R6" s="1008"/>
      <c r="S6" s="1008"/>
      <c r="T6" s="1008"/>
      <c r="U6" s="1008"/>
      <c r="V6" s="1008"/>
      <c r="W6" s="1008"/>
      <c r="X6" s="1008"/>
      <c r="Y6" s="1008"/>
      <c r="Z6" s="1009"/>
    </row>
    <row r="7" spans="1:26" ht="12.75" customHeight="1">
      <c r="A7" s="998" t="s">
        <v>649</v>
      </c>
      <c r="B7" s="998"/>
      <c r="C7" s="1007"/>
      <c r="D7" s="1008"/>
      <c r="E7" s="1008"/>
      <c r="F7" s="1008"/>
      <c r="G7" s="1008"/>
      <c r="H7" s="1008"/>
      <c r="I7" s="1008"/>
      <c r="J7" s="1008"/>
      <c r="K7" s="1008"/>
      <c r="L7" s="1008"/>
      <c r="M7" s="1008"/>
      <c r="N7" s="1008"/>
      <c r="O7" s="1008"/>
      <c r="P7" s="1008"/>
      <c r="Q7" s="1008"/>
      <c r="R7" s="1008"/>
      <c r="S7" s="1008"/>
      <c r="T7" s="1008"/>
      <c r="U7" s="1008"/>
      <c r="V7" s="1008"/>
      <c r="W7" s="1008"/>
      <c r="X7" s="1008"/>
      <c r="Y7" s="1008"/>
      <c r="Z7" s="1009"/>
    </row>
    <row r="8" spans="1:26" ht="20.45" customHeight="1">
      <c r="A8" s="998" t="s">
        <v>650</v>
      </c>
      <c r="B8" s="998"/>
      <c r="C8" s="1007"/>
      <c r="D8" s="1008"/>
      <c r="E8" s="1008"/>
      <c r="F8" s="1008"/>
      <c r="G8" s="1008"/>
      <c r="H8" s="1008"/>
      <c r="I8" s="1008"/>
      <c r="J8" s="1008"/>
      <c r="K8" s="1008"/>
      <c r="L8" s="1008"/>
      <c r="M8" s="1008"/>
      <c r="N8" s="1008"/>
      <c r="O8" s="1008"/>
      <c r="P8" s="1008"/>
      <c r="Q8" s="1008"/>
      <c r="R8" s="1008"/>
      <c r="S8" s="1008"/>
      <c r="T8" s="1008"/>
      <c r="U8" s="1008"/>
      <c r="V8" s="1008"/>
      <c r="W8" s="1008"/>
      <c r="X8" s="1008"/>
      <c r="Y8" s="1008"/>
      <c r="Z8" s="1009"/>
    </row>
    <row r="9" spans="1:26" ht="12" customHeight="1">
      <c r="A9" s="999" t="s">
        <v>651</v>
      </c>
      <c r="B9" s="1000"/>
      <c r="C9" s="1007"/>
      <c r="D9" s="1008"/>
      <c r="E9" s="1008"/>
      <c r="F9" s="1008"/>
      <c r="G9" s="1008"/>
      <c r="H9" s="1008"/>
      <c r="I9" s="1008"/>
      <c r="J9" s="1008"/>
      <c r="K9" s="1008"/>
      <c r="L9" s="1008"/>
      <c r="M9" s="1008"/>
      <c r="N9" s="1008"/>
      <c r="O9" s="1008"/>
      <c r="P9" s="1008"/>
      <c r="Q9" s="1008"/>
      <c r="R9" s="1008"/>
      <c r="S9" s="1008"/>
      <c r="T9" s="1008"/>
      <c r="U9" s="1008"/>
      <c r="V9" s="1008"/>
      <c r="W9" s="1008"/>
      <c r="X9" s="1008"/>
      <c r="Y9" s="1008"/>
      <c r="Z9" s="1009"/>
    </row>
    <row r="10" spans="1:26" ht="12.75" hidden="1">
      <c r="A10" s="710"/>
      <c r="B10" s="711"/>
      <c r="C10" s="712"/>
      <c r="D10" s="712"/>
      <c r="E10" s="713"/>
      <c r="F10" s="713"/>
      <c r="G10" s="713"/>
      <c r="H10" s="713"/>
      <c r="I10" s="713"/>
      <c r="J10" s="713"/>
      <c r="L10" s="709">
        <v>0</v>
      </c>
    </row>
    <row r="11" spans="1:26" ht="23.25" customHeight="1">
      <c r="A11" s="979" t="s">
        <v>623</v>
      </c>
      <c r="B11" s="979" t="s">
        <v>652</v>
      </c>
      <c r="C11" s="979" t="s">
        <v>624</v>
      </c>
      <c r="D11" s="979" t="s">
        <v>643</v>
      </c>
      <c r="E11" s="979" t="s">
        <v>644</v>
      </c>
      <c r="F11" s="1021" t="s">
        <v>646</v>
      </c>
      <c r="G11" s="1021" t="s">
        <v>636</v>
      </c>
      <c r="H11" s="1023" t="s">
        <v>637</v>
      </c>
      <c r="I11" s="1023" t="s">
        <v>640</v>
      </c>
      <c r="J11" s="979" t="s">
        <v>625</v>
      </c>
      <c r="K11" s="1001" t="s">
        <v>626</v>
      </c>
      <c r="L11" s="1002"/>
      <c r="M11" s="1003"/>
      <c r="N11" s="1004" t="s">
        <v>627</v>
      </c>
      <c r="O11" s="1006" t="s">
        <v>632</v>
      </c>
      <c r="P11" s="1006"/>
      <c r="Q11" s="1006"/>
      <c r="R11" s="1006" t="s">
        <v>627</v>
      </c>
      <c r="S11" s="997" t="s">
        <v>633</v>
      </c>
      <c r="T11" s="997"/>
      <c r="U11" s="997"/>
      <c r="V11" s="997" t="s">
        <v>627</v>
      </c>
      <c r="W11" s="1010" t="s">
        <v>626</v>
      </c>
      <c r="X11" s="1011"/>
      <c r="Y11" s="1012"/>
      <c r="Z11" s="1019" t="s">
        <v>627</v>
      </c>
    </row>
    <row r="12" spans="1:26" ht="33" customHeight="1">
      <c r="A12" s="980"/>
      <c r="B12" s="980"/>
      <c r="C12" s="980"/>
      <c r="D12" s="980"/>
      <c r="E12" s="980"/>
      <c r="F12" s="1022"/>
      <c r="G12" s="1022"/>
      <c r="H12" s="1024"/>
      <c r="I12" s="1024"/>
      <c r="J12" s="980"/>
      <c r="K12" s="701" t="s">
        <v>45</v>
      </c>
      <c r="L12" s="701" t="s">
        <v>628</v>
      </c>
      <c r="M12" s="714" t="s">
        <v>629</v>
      </c>
      <c r="N12" s="1005"/>
      <c r="O12" s="762" t="s">
        <v>45</v>
      </c>
      <c r="P12" s="762" t="s">
        <v>628</v>
      </c>
      <c r="Q12" s="762" t="s">
        <v>629</v>
      </c>
      <c r="R12" s="1006"/>
      <c r="S12" s="761" t="s">
        <v>45</v>
      </c>
      <c r="T12" s="761" t="s">
        <v>628</v>
      </c>
      <c r="U12" s="761" t="s">
        <v>629</v>
      </c>
      <c r="V12" s="997"/>
      <c r="W12" s="771" t="s">
        <v>45</v>
      </c>
      <c r="X12" s="771" t="s">
        <v>628</v>
      </c>
      <c r="Y12" s="772" t="s">
        <v>629</v>
      </c>
      <c r="Z12" s="1020"/>
    </row>
    <row r="13" spans="1:26" ht="56.25" customHeight="1">
      <c r="A13" s="992"/>
      <c r="B13" s="995"/>
      <c r="C13" s="715"/>
      <c r="D13" s="715"/>
      <c r="E13" s="716"/>
      <c r="F13" s="786"/>
      <c r="G13" s="786"/>
      <c r="H13" s="786"/>
      <c r="I13" s="786"/>
      <c r="J13" s="785"/>
      <c r="K13" s="717"/>
      <c r="L13" s="702">
        <v>0</v>
      </c>
      <c r="M13" s="702">
        <v>0</v>
      </c>
      <c r="N13" s="703">
        <f>SUM(K13:M13)</f>
        <v>0</v>
      </c>
      <c r="O13" s="783"/>
      <c r="P13" s="754">
        <v>0</v>
      </c>
      <c r="Q13" s="754">
        <v>0</v>
      </c>
      <c r="R13" s="755">
        <f>+O13+P13+Q13</f>
        <v>0</v>
      </c>
      <c r="S13" s="753">
        <v>0</v>
      </c>
      <c r="T13" s="754">
        <v>0</v>
      </c>
      <c r="U13" s="754">
        <v>0</v>
      </c>
      <c r="V13" s="755">
        <f>+S13+T13+U13</f>
        <v>0</v>
      </c>
      <c r="W13" s="756">
        <f>SUM(K13-O13+S13)</f>
        <v>0</v>
      </c>
      <c r="X13" s="754">
        <f>SUM(L13-P13+T13)</f>
        <v>0</v>
      </c>
      <c r="Y13" s="754">
        <f>SUM(M13-Q13+U13)</f>
        <v>0</v>
      </c>
      <c r="Z13" s="755">
        <f>+W13+X13+Y13</f>
        <v>0</v>
      </c>
    </row>
    <row r="14" spans="1:26">
      <c r="A14" s="993"/>
      <c r="B14" s="990"/>
      <c r="C14" s="971" t="s">
        <v>642</v>
      </c>
      <c r="D14" s="972"/>
      <c r="E14" s="972"/>
      <c r="F14" s="973"/>
      <c r="G14" s="973"/>
      <c r="H14" s="973"/>
      <c r="I14" s="973"/>
      <c r="J14" s="974"/>
      <c r="K14" s="744">
        <f>K13</f>
        <v>0</v>
      </c>
      <c r="L14" s="744">
        <f t="shared" ref="L14:M14" si="0">L13</f>
        <v>0</v>
      </c>
      <c r="M14" s="744">
        <f t="shared" si="0"/>
        <v>0</v>
      </c>
      <c r="N14" s="744">
        <f t="shared" ref="N14:N30" si="1">SUM(K14:M14)</f>
        <v>0</v>
      </c>
      <c r="O14" s="744">
        <f>SUM(O13)</f>
        <v>0</v>
      </c>
      <c r="P14" s="744">
        <f>SUM(P13)</f>
        <v>0</v>
      </c>
      <c r="Q14" s="744">
        <f>SUM(Q13)</f>
        <v>0</v>
      </c>
      <c r="R14" s="744">
        <f>SUM(O14:Q14)</f>
        <v>0</v>
      </c>
      <c r="S14" s="744">
        <f>SUM(S13)</f>
        <v>0</v>
      </c>
      <c r="T14" s="744">
        <f>SUM(T13)</f>
        <v>0</v>
      </c>
      <c r="U14" s="744">
        <f>SUM(U13)</f>
        <v>0</v>
      </c>
      <c r="V14" s="744">
        <f>SUM(S14:U14)</f>
        <v>0</v>
      </c>
      <c r="W14" s="744">
        <f>SUM(W13)</f>
        <v>0</v>
      </c>
      <c r="X14" s="744">
        <f>SUM(X13)</f>
        <v>0</v>
      </c>
      <c r="Y14" s="744">
        <f>SUM(Y13)</f>
        <v>0</v>
      </c>
      <c r="Z14" s="744">
        <f>SUM(W14:Y14)</f>
        <v>0</v>
      </c>
    </row>
    <row r="15" spans="1:26" ht="56.25" customHeight="1">
      <c r="A15" s="993"/>
      <c r="B15" s="990"/>
      <c r="C15" s="715"/>
      <c r="D15" s="715"/>
      <c r="E15" s="716"/>
      <c r="F15" s="786"/>
      <c r="G15" s="786"/>
      <c r="H15" s="786"/>
      <c r="I15" s="786"/>
      <c r="J15" s="785"/>
      <c r="K15" s="717"/>
      <c r="L15" s="702">
        <v>0</v>
      </c>
      <c r="M15" s="702">
        <v>0</v>
      </c>
      <c r="N15" s="703">
        <f t="shared" si="1"/>
        <v>0</v>
      </c>
      <c r="O15" s="753"/>
      <c r="P15" s="754">
        <v>0</v>
      </c>
      <c r="Q15" s="754">
        <v>0</v>
      </c>
      <c r="R15" s="755">
        <f>+O15+P15+Q15</f>
        <v>0</v>
      </c>
      <c r="S15" s="753">
        <v>0</v>
      </c>
      <c r="T15" s="754">
        <v>0</v>
      </c>
      <c r="U15" s="754">
        <v>0</v>
      </c>
      <c r="V15" s="755">
        <f>+S15+T15+U15</f>
        <v>0</v>
      </c>
      <c r="W15" s="756">
        <f>SUM(K15-O15+S15)</f>
        <v>0</v>
      </c>
      <c r="X15" s="754">
        <f>SUM(L15-P15+T15)</f>
        <v>0</v>
      </c>
      <c r="Y15" s="754">
        <f>SUM(M15-Q15+U15)</f>
        <v>0</v>
      </c>
      <c r="Z15" s="757">
        <f t="shared" ref="Z15:Z17" si="2">+W15+X15+Y15</f>
        <v>0</v>
      </c>
    </row>
    <row r="16" spans="1:26" ht="10.15" customHeight="1">
      <c r="A16" s="993"/>
      <c r="B16" s="990"/>
      <c r="C16" s="971" t="s">
        <v>642</v>
      </c>
      <c r="D16" s="972"/>
      <c r="E16" s="972"/>
      <c r="F16" s="973"/>
      <c r="G16" s="973"/>
      <c r="H16" s="973"/>
      <c r="I16" s="973"/>
      <c r="J16" s="974"/>
      <c r="K16" s="744">
        <f>K15</f>
        <v>0</v>
      </c>
      <c r="L16" s="744">
        <f>L15</f>
        <v>0</v>
      </c>
      <c r="M16" s="744">
        <f>M15</f>
        <v>0</v>
      </c>
      <c r="N16" s="744">
        <f t="shared" si="1"/>
        <v>0</v>
      </c>
      <c r="O16" s="744">
        <f>SUM(O15)</f>
        <v>0</v>
      </c>
      <c r="P16" s="744">
        <f>SUM(P15)</f>
        <v>0</v>
      </c>
      <c r="Q16" s="744">
        <f>SUM(Q15)</f>
        <v>0</v>
      </c>
      <c r="R16" s="744">
        <f>SUM(O16:Q16)</f>
        <v>0</v>
      </c>
      <c r="S16" s="744">
        <f>SUM(S15)</f>
        <v>0</v>
      </c>
      <c r="T16" s="744">
        <f>SUM(T15)</f>
        <v>0</v>
      </c>
      <c r="U16" s="744">
        <f>SUM(U15)</f>
        <v>0</v>
      </c>
      <c r="V16" s="744">
        <f>SUM(S16:U16)</f>
        <v>0</v>
      </c>
      <c r="W16" s="744">
        <f>SUM(W15)</f>
        <v>0</v>
      </c>
      <c r="X16" s="744">
        <f>SUM(X15)</f>
        <v>0</v>
      </c>
      <c r="Y16" s="744">
        <f>SUM(Y15)</f>
        <v>0</v>
      </c>
      <c r="Z16" s="744">
        <f>SUM(W16:Y16)</f>
        <v>0</v>
      </c>
    </row>
    <row r="17" spans="1:26" ht="56.25" customHeight="1">
      <c r="A17" s="993"/>
      <c r="B17" s="990"/>
      <c r="C17" s="718"/>
      <c r="D17" s="715"/>
      <c r="E17" s="719"/>
      <c r="F17" s="786"/>
      <c r="G17" s="786"/>
      <c r="H17" s="786"/>
      <c r="I17" s="786"/>
      <c r="J17" s="785"/>
      <c r="K17" s="720"/>
      <c r="L17" s="721">
        <v>0</v>
      </c>
      <c r="M17" s="721">
        <v>0</v>
      </c>
      <c r="N17" s="722">
        <f t="shared" si="1"/>
        <v>0</v>
      </c>
      <c r="O17" s="753"/>
      <c r="P17" s="754"/>
      <c r="Q17" s="754">
        <v>0</v>
      </c>
      <c r="R17" s="755">
        <f>+O17+P17+Q17</f>
        <v>0</v>
      </c>
      <c r="S17" s="753"/>
      <c r="T17" s="754">
        <v>0</v>
      </c>
      <c r="U17" s="754">
        <v>0</v>
      </c>
      <c r="V17" s="755">
        <f>+S17+T17+U17</f>
        <v>0</v>
      </c>
      <c r="W17" s="756">
        <f>SUM(K17-O17+S17)</f>
        <v>0</v>
      </c>
      <c r="X17" s="754">
        <f>SUM(L17-P17+T17)</f>
        <v>0</v>
      </c>
      <c r="Y17" s="754">
        <f>SUM(M17-Q17+U17)</f>
        <v>0</v>
      </c>
      <c r="Z17" s="757">
        <f t="shared" si="2"/>
        <v>0</v>
      </c>
    </row>
    <row r="18" spans="1:26" ht="10.15" customHeight="1">
      <c r="A18" s="993"/>
      <c r="B18" s="990"/>
      <c r="C18" s="971" t="s">
        <v>642</v>
      </c>
      <c r="D18" s="972"/>
      <c r="E18" s="972"/>
      <c r="F18" s="973"/>
      <c r="G18" s="973"/>
      <c r="H18" s="973"/>
      <c r="I18" s="973"/>
      <c r="J18" s="974"/>
      <c r="K18" s="745">
        <f>K17</f>
        <v>0</v>
      </c>
      <c r="L18" s="745">
        <f>L17</f>
        <v>0</v>
      </c>
      <c r="M18" s="745">
        <f>M17</f>
        <v>0</v>
      </c>
      <c r="N18" s="745">
        <f t="shared" si="1"/>
        <v>0</v>
      </c>
      <c r="O18" s="744">
        <f>SUM(O17)</f>
        <v>0</v>
      </c>
      <c r="P18" s="744">
        <f>SUM(P17)</f>
        <v>0</v>
      </c>
      <c r="Q18" s="744">
        <f>SUM(Q17)</f>
        <v>0</v>
      </c>
      <c r="R18" s="744">
        <f>SUM(O18:Q18)</f>
        <v>0</v>
      </c>
      <c r="S18" s="744">
        <f>SUM(S17)</f>
        <v>0</v>
      </c>
      <c r="T18" s="744">
        <f>SUM(T17)</f>
        <v>0</v>
      </c>
      <c r="U18" s="744">
        <f>SUM(U17)</f>
        <v>0</v>
      </c>
      <c r="V18" s="744">
        <f>SUM(S18:U18)</f>
        <v>0</v>
      </c>
      <c r="W18" s="744">
        <f>SUM(W17)</f>
        <v>0</v>
      </c>
      <c r="X18" s="744">
        <f>SUM(X17)</f>
        <v>0</v>
      </c>
      <c r="Y18" s="744">
        <f>SUM(Y17)</f>
        <v>0</v>
      </c>
      <c r="Z18" s="744">
        <f>SUM(W18:Y18)</f>
        <v>0</v>
      </c>
    </row>
    <row r="19" spans="1:26" ht="56.25" customHeight="1">
      <c r="A19" s="993"/>
      <c r="B19" s="990"/>
      <c r="C19" s="718"/>
      <c r="D19" s="715"/>
      <c r="E19" s="715"/>
      <c r="F19" s="794"/>
      <c r="G19" s="787"/>
      <c r="H19" s="787"/>
      <c r="I19" s="787"/>
      <c r="J19" s="785"/>
      <c r="K19" s="720"/>
      <c r="L19" s="721"/>
      <c r="M19" s="721">
        <v>0</v>
      </c>
      <c r="N19" s="722">
        <f t="shared" si="1"/>
        <v>0</v>
      </c>
      <c r="O19" s="753">
        <v>0</v>
      </c>
      <c r="P19" s="754">
        <v>0</v>
      </c>
      <c r="Q19" s="754">
        <v>0</v>
      </c>
      <c r="R19" s="755">
        <f>+O19+P19+Q19</f>
        <v>0</v>
      </c>
      <c r="S19" s="753">
        <v>0</v>
      </c>
      <c r="T19" s="754">
        <v>0</v>
      </c>
      <c r="U19" s="754">
        <v>0</v>
      </c>
      <c r="V19" s="755">
        <f>+S19+T19+U19</f>
        <v>0</v>
      </c>
      <c r="W19" s="756">
        <f>SUM(K19-O19+S19)</f>
        <v>0</v>
      </c>
      <c r="X19" s="754">
        <f>SUM(L19-P19+T19)</f>
        <v>0</v>
      </c>
      <c r="Y19" s="754">
        <f>SUM(M19-Q19+U19)</f>
        <v>0</v>
      </c>
      <c r="Z19" s="758">
        <f>+W19+X19+Y19</f>
        <v>0</v>
      </c>
    </row>
    <row r="20" spans="1:26" ht="10.15" customHeight="1">
      <c r="A20" s="993"/>
      <c r="B20" s="990"/>
      <c r="C20" s="971" t="s">
        <v>642</v>
      </c>
      <c r="D20" s="972"/>
      <c r="E20" s="972"/>
      <c r="F20" s="973"/>
      <c r="G20" s="973"/>
      <c r="H20" s="973"/>
      <c r="I20" s="973"/>
      <c r="J20" s="974"/>
      <c r="K20" s="745">
        <f>K19</f>
        <v>0</v>
      </c>
      <c r="L20" s="745">
        <f>L19</f>
        <v>0</v>
      </c>
      <c r="M20" s="745">
        <f>M19</f>
        <v>0</v>
      </c>
      <c r="N20" s="745">
        <f t="shared" si="1"/>
        <v>0</v>
      </c>
      <c r="O20" s="744">
        <f>SUM(O19)</f>
        <v>0</v>
      </c>
      <c r="P20" s="744">
        <f>SUM(P19)</f>
        <v>0</v>
      </c>
      <c r="Q20" s="744">
        <f>SUM(Q19)</f>
        <v>0</v>
      </c>
      <c r="R20" s="744">
        <f>SUM(O20:Q20)</f>
        <v>0</v>
      </c>
      <c r="S20" s="744">
        <f>SUM(S19)</f>
        <v>0</v>
      </c>
      <c r="T20" s="744">
        <f>SUM(T19)</f>
        <v>0</v>
      </c>
      <c r="U20" s="744">
        <f>SUM(U19)</f>
        <v>0</v>
      </c>
      <c r="V20" s="744">
        <f>SUM(S20:U20)</f>
        <v>0</v>
      </c>
      <c r="W20" s="744">
        <f>SUM(W19)</f>
        <v>0</v>
      </c>
      <c r="X20" s="744">
        <f>SUM(X19)</f>
        <v>0</v>
      </c>
      <c r="Y20" s="744">
        <f>SUM(Y19)</f>
        <v>0</v>
      </c>
      <c r="Z20" s="744">
        <f>SUM(W20:Y20)</f>
        <v>0</v>
      </c>
    </row>
    <row r="21" spans="1:26" ht="56.25" customHeight="1">
      <c r="A21" s="993"/>
      <c r="B21" s="990"/>
      <c r="C21" s="718"/>
      <c r="D21" s="715"/>
      <c r="E21" s="719"/>
      <c r="F21" s="786"/>
      <c r="G21" s="773"/>
      <c r="H21" s="773"/>
      <c r="I21" s="773"/>
      <c r="J21" s="785"/>
      <c r="K21" s="720"/>
      <c r="L21" s="721">
        <v>0</v>
      </c>
      <c r="M21" s="721">
        <v>0</v>
      </c>
      <c r="N21" s="722">
        <f t="shared" si="1"/>
        <v>0</v>
      </c>
      <c r="O21" s="753">
        <v>0</v>
      </c>
      <c r="P21" s="754">
        <v>0</v>
      </c>
      <c r="Q21" s="754">
        <v>0</v>
      </c>
      <c r="R21" s="755">
        <f>+O21+P21+Q21</f>
        <v>0</v>
      </c>
      <c r="S21" s="753"/>
      <c r="T21" s="754">
        <v>0</v>
      </c>
      <c r="U21" s="754">
        <v>0</v>
      </c>
      <c r="V21" s="755">
        <f>+S21+T21+U21</f>
        <v>0</v>
      </c>
      <c r="W21" s="756">
        <f>SUM(K21-O21+S21)</f>
        <v>0</v>
      </c>
      <c r="X21" s="754">
        <f>SUM(L21-P21+T21)</f>
        <v>0</v>
      </c>
      <c r="Y21" s="754">
        <f>SUM(M21-Q21+U21)</f>
        <v>0</v>
      </c>
      <c r="Z21" s="759">
        <f>W21+X21+Y21</f>
        <v>0</v>
      </c>
    </row>
    <row r="22" spans="1:26" ht="10.15" customHeight="1">
      <c r="A22" s="993"/>
      <c r="B22" s="990"/>
      <c r="C22" s="971" t="s">
        <v>642</v>
      </c>
      <c r="D22" s="972"/>
      <c r="E22" s="972"/>
      <c r="F22" s="973"/>
      <c r="G22" s="973"/>
      <c r="H22" s="973"/>
      <c r="I22" s="973"/>
      <c r="J22" s="974"/>
      <c r="K22" s="745">
        <f>K21</f>
        <v>0</v>
      </c>
      <c r="L22" s="745">
        <f>L21</f>
        <v>0</v>
      </c>
      <c r="M22" s="745">
        <f>M21</f>
        <v>0</v>
      </c>
      <c r="N22" s="745">
        <f t="shared" si="1"/>
        <v>0</v>
      </c>
      <c r="O22" s="744">
        <f>SUM(O21)</f>
        <v>0</v>
      </c>
      <c r="P22" s="744">
        <f>SUM(P21)</f>
        <v>0</v>
      </c>
      <c r="Q22" s="744">
        <f>SUM(Q21)</f>
        <v>0</v>
      </c>
      <c r="R22" s="744">
        <f>SUM(O22:Q22)</f>
        <v>0</v>
      </c>
      <c r="S22" s="744">
        <f>SUM(S21)</f>
        <v>0</v>
      </c>
      <c r="T22" s="744">
        <f>SUM(T21)</f>
        <v>0</v>
      </c>
      <c r="U22" s="744">
        <f>SUM(U21)</f>
        <v>0</v>
      </c>
      <c r="V22" s="744">
        <f>SUM(S22:U22)</f>
        <v>0</v>
      </c>
      <c r="W22" s="744">
        <f>SUM(W21)</f>
        <v>0</v>
      </c>
      <c r="X22" s="744">
        <f>SUM(X21)</f>
        <v>0</v>
      </c>
      <c r="Y22" s="744">
        <f>SUM(Y21)</f>
        <v>0</v>
      </c>
      <c r="Z22" s="744">
        <f>SUM(W22:Y22)</f>
        <v>0</v>
      </c>
    </row>
    <row r="23" spans="1:26" ht="34.5" customHeight="1">
      <c r="A23" s="993"/>
      <c r="B23" s="990"/>
      <c r="C23" s="981" t="s">
        <v>653</v>
      </c>
      <c r="D23" s="969"/>
      <c r="E23" s="969"/>
      <c r="F23" s="969"/>
      <c r="G23" s="969"/>
      <c r="H23" s="969"/>
      <c r="I23" s="969"/>
      <c r="J23" s="982"/>
      <c r="K23" s="746">
        <f>K14+K16+K18+K20+K22</f>
        <v>0</v>
      </c>
      <c r="L23" s="746">
        <f>L14+L16+L18+L20+L22</f>
        <v>0</v>
      </c>
      <c r="M23" s="746">
        <f>M14+M16+M18+M20+M22</f>
        <v>0</v>
      </c>
      <c r="N23" s="746">
        <f>SUM(K23:M23)</f>
        <v>0</v>
      </c>
      <c r="O23" s="746">
        <f t="shared" ref="O23:Z23" si="3">O14+O16+O18+O20+O22</f>
        <v>0</v>
      </c>
      <c r="P23" s="746">
        <f t="shared" si="3"/>
        <v>0</v>
      </c>
      <c r="Q23" s="746">
        <f t="shared" si="3"/>
        <v>0</v>
      </c>
      <c r="R23" s="746">
        <f t="shared" si="3"/>
        <v>0</v>
      </c>
      <c r="S23" s="746">
        <f t="shared" si="3"/>
        <v>0</v>
      </c>
      <c r="T23" s="746">
        <f t="shared" si="3"/>
        <v>0</v>
      </c>
      <c r="U23" s="746">
        <f t="shared" si="3"/>
        <v>0</v>
      </c>
      <c r="V23" s="746">
        <f t="shared" si="3"/>
        <v>0</v>
      </c>
      <c r="W23" s="746">
        <f t="shared" si="3"/>
        <v>0</v>
      </c>
      <c r="X23" s="746">
        <f t="shared" si="3"/>
        <v>0</v>
      </c>
      <c r="Y23" s="746">
        <f t="shared" si="3"/>
        <v>0</v>
      </c>
      <c r="Z23" s="746">
        <f t="shared" si="3"/>
        <v>0</v>
      </c>
    </row>
    <row r="24" spans="1:26" ht="56.25" customHeight="1">
      <c r="A24" s="993"/>
      <c r="B24" s="990"/>
      <c r="C24" s="718"/>
      <c r="D24" s="718"/>
      <c r="E24" s="719"/>
      <c r="F24" s="786"/>
      <c r="G24" s="773"/>
      <c r="H24" s="773"/>
      <c r="I24" s="773"/>
      <c r="J24" s="785"/>
      <c r="K24" s="737"/>
      <c r="L24" s="702"/>
      <c r="M24" s="702">
        <v>0</v>
      </c>
      <c r="N24" s="703">
        <f t="shared" si="1"/>
        <v>0</v>
      </c>
      <c r="O24" s="753"/>
      <c r="P24" s="754"/>
      <c r="Q24" s="754">
        <v>0</v>
      </c>
      <c r="R24" s="755">
        <f>+O24+P24+Q24</f>
        <v>0</v>
      </c>
      <c r="S24" s="753">
        <v>0</v>
      </c>
      <c r="T24" s="754"/>
      <c r="U24" s="754">
        <v>0</v>
      </c>
      <c r="V24" s="755">
        <f>+S24+T24+U24</f>
        <v>0</v>
      </c>
      <c r="W24" s="756">
        <f>SUM(K24-O24+S24)</f>
        <v>0</v>
      </c>
      <c r="X24" s="754">
        <f>SUM(L24-P24+T24)</f>
        <v>0</v>
      </c>
      <c r="Y24" s="754">
        <f>SUM(M24-Q24+U24)</f>
        <v>0</v>
      </c>
      <c r="Z24" s="759">
        <f>W24+X24+Y24</f>
        <v>0</v>
      </c>
    </row>
    <row r="25" spans="1:26" ht="10.15" customHeight="1">
      <c r="A25" s="993"/>
      <c r="B25" s="990"/>
      <c r="C25" s="971" t="s">
        <v>642</v>
      </c>
      <c r="D25" s="972"/>
      <c r="E25" s="972"/>
      <c r="F25" s="973"/>
      <c r="G25" s="973"/>
      <c r="H25" s="973"/>
      <c r="I25" s="973"/>
      <c r="J25" s="974"/>
      <c r="K25" s="745">
        <f>K24</f>
        <v>0</v>
      </c>
      <c r="L25" s="745">
        <f>L24</f>
        <v>0</v>
      </c>
      <c r="M25" s="745">
        <f>M24</f>
        <v>0</v>
      </c>
      <c r="N25" s="745">
        <f t="shared" si="1"/>
        <v>0</v>
      </c>
      <c r="O25" s="744">
        <f>SUM(O24)</f>
        <v>0</v>
      </c>
      <c r="P25" s="744">
        <f>SUM(P24)</f>
        <v>0</v>
      </c>
      <c r="Q25" s="744">
        <f>SUM(Q24)</f>
        <v>0</v>
      </c>
      <c r="R25" s="744">
        <f>SUM(O25:Q25)</f>
        <v>0</v>
      </c>
      <c r="S25" s="744">
        <f>SUM(S24)</f>
        <v>0</v>
      </c>
      <c r="T25" s="744">
        <f>SUM(T24)</f>
        <v>0</v>
      </c>
      <c r="U25" s="744">
        <f>SUM(U24)</f>
        <v>0</v>
      </c>
      <c r="V25" s="744">
        <f>SUM(S25:U25)</f>
        <v>0</v>
      </c>
      <c r="W25" s="744">
        <f>SUM(W24)</f>
        <v>0</v>
      </c>
      <c r="X25" s="744">
        <f>SUM(X24)</f>
        <v>0</v>
      </c>
      <c r="Y25" s="744">
        <f>SUM(Y24)</f>
        <v>0</v>
      </c>
      <c r="Z25" s="744">
        <f>SUM(W25:Y25)</f>
        <v>0</v>
      </c>
    </row>
    <row r="26" spans="1:26" ht="56.25" customHeight="1">
      <c r="A26" s="993"/>
      <c r="B26" s="990"/>
      <c r="C26" s="718" t="s">
        <v>631</v>
      </c>
      <c r="D26" s="718"/>
      <c r="E26" s="719"/>
      <c r="F26" s="786"/>
      <c r="G26" s="773"/>
      <c r="H26" s="773"/>
      <c r="I26" s="773"/>
      <c r="J26" s="785"/>
      <c r="K26" s="737"/>
      <c r="L26" s="702">
        <v>0</v>
      </c>
      <c r="M26" s="702">
        <v>0</v>
      </c>
      <c r="N26" s="703">
        <f t="shared" si="1"/>
        <v>0</v>
      </c>
      <c r="O26" s="765"/>
      <c r="P26" s="754">
        <v>0</v>
      </c>
      <c r="Q26" s="754">
        <v>0</v>
      </c>
      <c r="R26" s="755">
        <f>+O26+P26+Q26</f>
        <v>0</v>
      </c>
      <c r="S26" s="753">
        <v>0</v>
      </c>
      <c r="T26" s="754">
        <v>0</v>
      </c>
      <c r="U26" s="754">
        <v>0</v>
      </c>
      <c r="V26" s="755">
        <f>+S26+T26+U26</f>
        <v>0</v>
      </c>
      <c r="W26" s="756">
        <f>SUM(K26-O26+S26)</f>
        <v>0</v>
      </c>
      <c r="X26" s="754">
        <f>SUM(L26-P26+T26)</f>
        <v>0</v>
      </c>
      <c r="Y26" s="754">
        <f>SUM(M26-Q26+U26)</f>
        <v>0</v>
      </c>
      <c r="Z26" s="759">
        <f>W26+X26+Y26</f>
        <v>0</v>
      </c>
    </row>
    <row r="27" spans="1:26" ht="10.15" customHeight="1">
      <c r="A27" s="993"/>
      <c r="B27" s="990"/>
      <c r="C27" s="971" t="s">
        <v>642</v>
      </c>
      <c r="D27" s="972"/>
      <c r="E27" s="972"/>
      <c r="F27" s="973"/>
      <c r="G27" s="973"/>
      <c r="H27" s="973"/>
      <c r="I27" s="973"/>
      <c r="J27" s="974"/>
      <c r="K27" s="745">
        <f>K26</f>
        <v>0</v>
      </c>
      <c r="L27" s="745">
        <f>L26</f>
        <v>0</v>
      </c>
      <c r="M27" s="745">
        <f>M26</f>
        <v>0</v>
      </c>
      <c r="N27" s="745">
        <f t="shared" si="1"/>
        <v>0</v>
      </c>
      <c r="O27" s="744">
        <f>SUM(O26)</f>
        <v>0</v>
      </c>
      <c r="P27" s="744">
        <f>SUM(P26)</f>
        <v>0</v>
      </c>
      <c r="Q27" s="744">
        <f>SUM(Q26)</f>
        <v>0</v>
      </c>
      <c r="R27" s="744">
        <f>SUM(O27:Q27)</f>
        <v>0</v>
      </c>
      <c r="S27" s="744">
        <f>SUM(S26)</f>
        <v>0</v>
      </c>
      <c r="T27" s="744">
        <f>SUM(T26)</f>
        <v>0</v>
      </c>
      <c r="U27" s="744">
        <f>SUM(U26)</f>
        <v>0</v>
      </c>
      <c r="V27" s="744">
        <f>SUM(S27:U27)</f>
        <v>0</v>
      </c>
      <c r="W27" s="744">
        <f>SUM(W26)</f>
        <v>0</v>
      </c>
      <c r="X27" s="744">
        <f>SUM(X26)</f>
        <v>0</v>
      </c>
      <c r="Y27" s="744">
        <f>SUM(Y26)</f>
        <v>0</v>
      </c>
      <c r="Z27" s="744">
        <f>SUM(W27:Y27)</f>
        <v>0</v>
      </c>
    </row>
    <row r="28" spans="1:26" ht="34.5" customHeight="1">
      <c r="A28" s="993"/>
      <c r="B28" s="990"/>
      <c r="C28" s="981" t="s">
        <v>654</v>
      </c>
      <c r="D28" s="969"/>
      <c r="E28" s="988"/>
      <c r="F28" s="988"/>
      <c r="G28" s="988"/>
      <c r="H28" s="988"/>
      <c r="I28" s="988"/>
      <c r="J28" s="982"/>
      <c r="K28" s="746">
        <f>K25+K27</f>
        <v>0</v>
      </c>
      <c r="L28" s="746" t="e">
        <f>#REF!+L25+L27</f>
        <v>#REF!</v>
      </c>
      <c r="M28" s="746">
        <f>M25+M27</f>
        <v>0</v>
      </c>
      <c r="N28" s="746" t="e">
        <f t="shared" si="1"/>
        <v>#REF!</v>
      </c>
      <c r="O28" s="746">
        <f>O25+O27</f>
        <v>0</v>
      </c>
      <c r="P28" s="746">
        <f>P25+P27</f>
        <v>0</v>
      </c>
      <c r="Q28" s="746">
        <f>Q25+Q27</f>
        <v>0</v>
      </c>
      <c r="R28" s="746">
        <f>R25+R27</f>
        <v>0</v>
      </c>
      <c r="S28" s="746">
        <f>S25+S27</f>
        <v>0</v>
      </c>
      <c r="T28" s="746" t="e">
        <f>T25+T27+#REF!</f>
        <v>#REF!</v>
      </c>
      <c r="U28" s="746">
        <f t="shared" ref="U28:Z28" si="4">U25+U27</f>
        <v>0</v>
      </c>
      <c r="V28" s="746">
        <f t="shared" si="4"/>
        <v>0</v>
      </c>
      <c r="W28" s="746">
        <f t="shared" si="4"/>
        <v>0</v>
      </c>
      <c r="X28" s="746">
        <f t="shared" si="4"/>
        <v>0</v>
      </c>
      <c r="Y28" s="746">
        <f t="shared" si="4"/>
        <v>0</v>
      </c>
      <c r="Z28" s="746">
        <f t="shared" si="4"/>
        <v>0</v>
      </c>
    </row>
    <row r="29" spans="1:26" ht="54.95" customHeight="1">
      <c r="A29" s="993"/>
      <c r="B29" s="990"/>
      <c r="C29" s="723"/>
      <c r="D29" s="723"/>
      <c r="E29" s="751"/>
      <c r="F29" s="751"/>
      <c r="G29" s="751"/>
      <c r="H29" s="751"/>
      <c r="I29" s="751"/>
      <c r="J29" s="785"/>
      <c r="K29" s="724"/>
      <c r="L29" s="725"/>
      <c r="M29" s="725"/>
      <c r="N29" s="703">
        <f t="shared" si="1"/>
        <v>0</v>
      </c>
      <c r="O29" s="764"/>
      <c r="P29" s="754">
        <v>0</v>
      </c>
      <c r="Q29" s="754">
        <v>0</v>
      </c>
      <c r="R29" s="755">
        <f>+O29+P29+Q29</f>
        <v>0</v>
      </c>
      <c r="S29" s="753">
        <v>0</v>
      </c>
      <c r="T29" s="754">
        <v>0</v>
      </c>
      <c r="U29" s="754">
        <v>0</v>
      </c>
      <c r="V29" s="755">
        <f>+S29+T29+U29</f>
        <v>0</v>
      </c>
      <c r="W29" s="756">
        <f>SUM(K29-O29+S29)</f>
        <v>0</v>
      </c>
      <c r="X29" s="754">
        <f>SUM(L29-P29+T29)</f>
        <v>0</v>
      </c>
      <c r="Y29" s="754">
        <f>SUM(M29-Q29+U29)</f>
        <v>0</v>
      </c>
      <c r="Z29" s="759">
        <f>W29+X29+Y29</f>
        <v>0</v>
      </c>
    </row>
    <row r="30" spans="1:26" ht="10.15" customHeight="1">
      <c r="A30" s="993"/>
      <c r="B30" s="990"/>
      <c r="C30" s="971" t="s">
        <v>642</v>
      </c>
      <c r="D30" s="972"/>
      <c r="E30" s="972"/>
      <c r="F30" s="973"/>
      <c r="G30" s="973"/>
      <c r="H30" s="973"/>
      <c r="I30" s="973"/>
      <c r="J30" s="974"/>
      <c r="K30" s="745">
        <f t="shared" ref="K30:Y31" si="5">K29</f>
        <v>0</v>
      </c>
      <c r="L30" s="745">
        <f t="shared" si="5"/>
        <v>0</v>
      </c>
      <c r="M30" s="745">
        <f t="shared" si="5"/>
        <v>0</v>
      </c>
      <c r="N30" s="745">
        <f t="shared" si="1"/>
        <v>0</v>
      </c>
      <c r="O30" s="744">
        <f>SUM(O29)</f>
        <v>0</v>
      </c>
      <c r="P30" s="744">
        <f>SUM(P29)</f>
        <v>0</v>
      </c>
      <c r="Q30" s="744">
        <f>SUM(Q29)</f>
        <v>0</v>
      </c>
      <c r="R30" s="744">
        <f>SUM(O30:Q30)</f>
        <v>0</v>
      </c>
      <c r="S30" s="744">
        <f>SUM(S29)</f>
        <v>0</v>
      </c>
      <c r="T30" s="744">
        <f>SUM(T29)</f>
        <v>0</v>
      </c>
      <c r="U30" s="744">
        <f>SUM(U29)</f>
        <v>0</v>
      </c>
      <c r="V30" s="744">
        <f>SUM(S30:U30)</f>
        <v>0</v>
      </c>
      <c r="W30" s="744">
        <f>SUM(W29)</f>
        <v>0</v>
      </c>
      <c r="X30" s="744">
        <f>SUM(X29)</f>
        <v>0</v>
      </c>
      <c r="Y30" s="744">
        <f>SUM(Y29)</f>
        <v>0</v>
      </c>
      <c r="Z30" s="744">
        <f>SUM(W30:Y30)</f>
        <v>0</v>
      </c>
    </row>
    <row r="31" spans="1:26" ht="34.5" customHeight="1">
      <c r="A31" s="993"/>
      <c r="B31" s="991"/>
      <c r="C31" s="981" t="s">
        <v>655</v>
      </c>
      <c r="D31" s="969"/>
      <c r="E31" s="969"/>
      <c r="F31" s="969"/>
      <c r="G31" s="969"/>
      <c r="H31" s="969"/>
      <c r="I31" s="969"/>
      <c r="J31" s="982"/>
      <c r="K31" s="746">
        <f t="shared" si="5"/>
        <v>0</v>
      </c>
      <c r="L31" s="746">
        <f t="shared" si="5"/>
        <v>0</v>
      </c>
      <c r="M31" s="746">
        <f t="shared" si="5"/>
        <v>0</v>
      </c>
      <c r="N31" s="746">
        <f>SUM(K31:M31)</f>
        <v>0</v>
      </c>
      <c r="O31" s="746">
        <f t="shared" si="5"/>
        <v>0</v>
      </c>
      <c r="P31" s="746">
        <f t="shared" si="5"/>
        <v>0</v>
      </c>
      <c r="Q31" s="746">
        <f t="shared" si="5"/>
        <v>0</v>
      </c>
      <c r="R31" s="746">
        <f>R30</f>
        <v>0</v>
      </c>
      <c r="S31" s="746">
        <f t="shared" si="5"/>
        <v>0</v>
      </c>
      <c r="T31" s="746">
        <f t="shared" si="5"/>
        <v>0</v>
      </c>
      <c r="U31" s="746">
        <f t="shared" si="5"/>
        <v>0</v>
      </c>
      <c r="V31" s="746">
        <f>V30</f>
        <v>0</v>
      </c>
      <c r="W31" s="746">
        <f t="shared" si="5"/>
        <v>0</v>
      </c>
      <c r="X31" s="746">
        <f t="shared" si="5"/>
        <v>0</v>
      </c>
      <c r="Y31" s="746">
        <f t="shared" si="5"/>
        <v>0</v>
      </c>
      <c r="Z31" s="746">
        <f>Z30</f>
        <v>0</v>
      </c>
    </row>
    <row r="32" spans="1:26" ht="37.5" customHeight="1">
      <c r="A32" s="993"/>
      <c r="B32" s="983" t="s">
        <v>656</v>
      </c>
      <c r="C32" s="984"/>
      <c r="D32" s="984"/>
      <c r="E32" s="984"/>
      <c r="F32" s="984"/>
      <c r="G32" s="984"/>
      <c r="H32" s="984"/>
      <c r="I32" s="984"/>
      <c r="J32" s="984"/>
      <c r="K32" s="726">
        <f t="shared" ref="K32:Z32" si="6">K23+K28+K31</f>
        <v>0</v>
      </c>
      <c r="L32" s="726" t="e">
        <f t="shared" si="6"/>
        <v>#REF!</v>
      </c>
      <c r="M32" s="726">
        <f t="shared" si="6"/>
        <v>0</v>
      </c>
      <c r="N32" s="726" t="e">
        <f t="shared" si="6"/>
        <v>#REF!</v>
      </c>
      <c r="O32" s="726">
        <f t="shared" si="6"/>
        <v>0</v>
      </c>
      <c r="P32" s="726">
        <f t="shared" si="6"/>
        <v>0</v>
      </c>
      <c r="Q32" s="726">
        <f t="shared" si="6"/>
        <v>0</v>
      </c>
      <c r="R32" s="726">
        <f t="shared" si="6"/>
        <v>0</v>
      </c>
      <c r="S32" s="726">
        <f t="shared" si="6"/>
        <v>0</v>
      </c>
      <c r="T32" s="726" t="e">
        <f t="shared" si="6"/>
        <v>#REF!</v>
      </c>
      <c r="U32" s="726">
        <f t="shared" si="6"/>
        <v>0</v>
      </c>
      <c r="V32" s="726">
        <f t="shared" si="6"/>
        <v>0</v>
      </c>
      <c r="W32" s="726">
        <f t="shared" si="6"/>
        <v>0</v>
      </c>
      <c r="X32" s="726">
        <f t="shared" si="6"/>
        <v>0</v>
      </c>
      <c r="Y32" s="726">
        <f t="shared" si="6"/>
        <v>0</v>
      </c>
      <c r="Z32" s="726">
        <f t="shared" si="6"/>
        <v>0</v>
      </c>
    </row>
    <row r="33" spans="1:26" ht="54.6" customHeight="1">
      <c r="A33" s="993"/>
      <c r="B33" s="989"/>
      <c r="C33" s="723"/>
      <c r="D33" s="723"/>
      <c r="E33" s="740"/>
      <c r="F33" s="740"/>
      <c r="G33" s="789"/>
      <c r="H33" s="789"/>
      <c r="I33" s="789"/>
      <c r="J33" s="788"/>
      <c r="K33" s="774"/>
      <c r="L33" s="778"/>
      <c r="M33" s="779">
        <v>0</v>
      </c>
      <c r="N33" s="779">
        <f t="shared" ref="N33:N40" si="7">SUM(K33:M33)</f>
        <v>0</v>
      </c>
      <c r="O33" s="780"/>
      <c r="P33" s="754"/>
      <c r="Q33" s="754">
        <v>0</v>
      </c>
      <c r="R33" s="755">
        <f>+O33+P33+Q33</f>
        <v>0</v>
      </c>
      <c r="S33" s="781"/>
      <c r="T33" s="754">
        <v>0</v>
      </c>
      <c r="U33" s="754">
        <v>0</v>
      </c>
      <c r="V33" s="755">
        <f>+S33+T33+U33</f>
        <v>0</v>
      </c>
      <c r="W33" s="756">
        <f t="shared" ref="W33:Y33" si="8">SUM(K33-O33+S33)</f>
        <v>0</v>
      </c>
      <c r="X33" s="754">
        <f t="shared" si="8"/>
        <v>0</v>
      </c>
      <c r="Y33" s="754">
        <f t="shared" si="8"/>
        <v>0</v>
      </c>
      <c r="Z33" s="782">
        <f>W33+X33+Y33</f>
        <v>0</v>
      </c>
    </row>
    <row r="34" spans="1:26" ht="10.15" customHeight="1">
      <c r="A34" s="993"/>
      <c r="B34" s="990"/>
      <c r="C34" s="971" t="s">
        <v>642</v>
      </c>
      <c r="D34" s="972"/>
      <c r="E34" s="972"/>
      <c r="F34" s="973"/>
      <c r="G34" s="973"/>
      <c r="H34" s="973"/>
      <c r="I34" s="973"/>
      <c r="J34" s="974"/>
      <c r="K34" s="744" t="e">
        <f>K33+#REF!</f>
        <v>#REF!</v>
      </c>
      <c r="L34" s="744" t="e">
        <f>L33+#REF!</f>
        <v>#REF!</v>
      </c>
      <c r="M34" s="744" t="e">
        <f>M33+#REF!</f>
        <v>#REF!</v>
      </c>
      <c r="N34" s="744" t="e">
        <f>N33+#REF!</f>
        <v>#REF!</v>
      </c>
      <c r="O34" s="744" t="e">
        <f>O33+#REF!</f>
        <v>#REF!</v>
      </c>
      <c r="P34" s="744" t="e">
        <f>P33+#REF!</f>
        <v>#REF!</v>
      </c>
      <c r="Q34" s="744" t="e">
        <f>Q33+#REF!</f>
        <v>#REF!</v>
      </c>
      <c r="R34" s="744" t="e">
        <f>R33+#REF!</f>
        <v>#REF!</v>
      </c>
      <c r="S34" s="744" t="e">
        <f>S33+#REF!</f>
        <v>#REF!</v>
      </c>
      <c r="T34" s="744" t="e">
        <f>T33+#REF!</f>
        <v>#REF!</v>
      </c>
      <c r="U34" s="744" t="e">
        <f>U33+#REF!</f>
        <v>#REF!</v>
      </c>
      <c r="V34" s="744" t="e">
        <f>V33+#REF!</f>
        <v>#REF!</v>
      </c>
      <c r="W34" s="744">
        <f>W33</f>
        <v>0</v>
      </c>
      <c r="X34" s="744">
        <f>X33</f>
        <v>0</v>
      </c>
      <c r="Y34" s="744">
        <f>Y33</f>
        <v>0</v>
      </c>
      <c r="Z34" s="744">
        <f>Z33</f>
        <v>0</v>
      </c>
    </row>
    <row r="35" spans="1:26" ht="34.5" customHeight="1">
      <c r="A35" s="993"/>
      <c r="B35" s="990"/>
      <c r="C35" s="967" t="s">
        <v>657</v>
      </c>
      <c r="D35" s="968"/>
      <c r="E35" s="968"/>
      <c r="F35" s="969"/>
      <c r="G35" s="969"/>
      <c r="H35" s="969"/>
      <c r="I35" s="969"/>
      <c r="J35" s="970"/>
      <c r="K35" s="747" t="e">
        <f>K34</f>
        <v>#REF!</v>
      </c>
      <c r="L35" s="747" t="e">
        <f>L34</f>
        <v>#REF!</v>
      </c>
      <c r="M35" s="747" t="e">
        <f t="shared" ref="M35" si="9">M34</f>
        <v>#REF!</v>
      </c>
      <c r="N35" s="747" t="e">
        <f t="shared" si="7"/>
        <v>#REF!</v>
      </c>
      <c r="O35" s="747" t="e">
        <f t="shared" ref="O35:Z35" si="10">O34</f>
        <v>#REF!</v>
      </c>
      <c r="P35" s="747" t="e">
        <f t="shared" si="10"/>
        <v>#REF!</v>
      </c>
      <c r="Q35" s="747" t="e">
        <f t="shared" si="10"/>
        <v>#REF!</v>
      </c>
      <c r="R35" s="747" t="e">
        <f t="shared" si="10"/>
        <v>#REF!</v>
      </c>
      <c r="S35" s="747" t="e">
        <f t="shared" si="10"/>
        <v>#REF!</v>
      </c>
      <c r="T35" s="747" t="e">
        <f t="shared" si="10"/>
        <v>#REF!</v>
      </c>
      <c r="U35" s="747" t="e">
        <f t="shared" si="10"/>
        <v>#REF!</v>
      </c>
      <c r="V35" s="747" t="e">
        <f t="shared" si="10"/>
        <v>#REF!</v>
      </c>
      <c r="W35" s="747">
        <f t="shared" si="10"/>
        <v>0</v>
      </c>
      <c r="X35" s="747">
        <f t="shared" si="10"/>
        <v>0</v>
      </c>
      <c r="Y35" s="747">
        <f t="shared" si="10"/>
        <v>0</v>
      </c>
      <c r="Z35" s="747">
        <f t="shared" si="10"/>
        <v>0</v>
      </c>
    </row>
    <row r="36" spans="1:26" ht="53.25" customHeight="1">
      <c r="A36" s="993"/>
      <c r="B36" s="990"/>
      <c r="C36" s="727"/>
      <c r="D36" s="728"/>
      <c r="E36" s="741"/>
      <c r="F36" s="790"/>
      <c r="G36" s="790"/>
      <c r="H36" s="790"/>
      <c r="I36" s="790"/>
      <c r="J36" s="785"/>
      <c r="K36" s="729"/>
      <c r="L36" s="706">
        <v>0</v>
      </c>
      <c r="M36" s="706">
        <v>0</v>
      </c>
      <c r="N36" s="730">
        <f>SUM(K36:M36)</f>
        <v>0</v>
      </c>
      <c r="O36" s="763"/>
      <c r="P36" s="754">
        <v>0</v>
      </c>
      <c r="Q36" s="754">
        <v>0</v>
      </c>
      <c r="R36" s="755">
        <f>+O36+P36+Q36</f>
        <v>0</v>
      </c>
      <c r="S36" s="753">
        <v>0</v>
      </c>
      <c r="T36" s="754">
        <v>0</v>
      </c>
      <c r="U36" s="754">
        <v>0</v>
      </c>
      <c r="V36" s="755">
        <f>+S36+T36+U36</f>
        <v>0</v>
      </c>
      <c r="W36" s="756">
        <f>SUM(K36-O36+S36)</f>
        <v>0</v>
      </c>
      <c r="X36" s="754">
        <f>SUM(L36-P36+T36)</f>
        <v>0</v>
      </c>
      <c r="Y36" s="754">
        <f>SUM(M36-Q36+U36)</f>
        <v>0</v>
      </c>
      <c r="Z36" s="760">
        <f>W36+X36+Y36</f>
        <v>0</v>
      </c>
    </row>
    <row r="37" spans="1:26" ht="10.15" customHeight="1">
      <c r="A37" s="993"/>
      <c r="B37" s="990"/>
      <c r="C37" s="971" t="s">
        <v>642</v>
      </c>
      <c r="D37" s="972"/>
      <c r="E37" s="972"/>
      <c r="F37" s="973"/>
      <c r="G37" s="973"/>
      <c r="H37" s="973"/>
      <c r="I37" s="973"/>
      <c r="J37" s="974"/>
      <c r="K37" s="744">
        <f>K36</f>
        <v>0</v>
      </c>
      <c r="L37" s="744">
        <f t="shared" ref="L37:M38" si="11">L36</f>
        <v>0</v>
      </c>
      <c r="M37" s="744">
        <f t="shared" si="11"/>
        <v>0</v>
      </c>
      <c r="N37" s="744">
        <f t="shared" si="7"/>
        <v>0</v>
      </c>
      <c r="O37" s="744">
        <f>SUM(O36)</f>
        <v>0</v>
      </c>
      <c r="P37" s="744">
        <f>SUM(P36)</f>
        <v>0</v>
      </c>
      <c r="Q37" s="744">
        <f>SUM(Q36)</f>
        <v>0</v>
      </c>
      <c r="R37" s="744">
        <f>SUM(O37:Q37)</f>
        <v>0</v>
      </c>
      <c r="S37" s="744">
        <f>SUM(S36)</f>
        <v>0</v>
      </c>
      <c r="T37" s="744">
        <f>SUM(T36)</f>
        <v>0</v>
      </c>
      <c r="U37" s="744">
        <f>SUM(U36)</f>
        <v>0</v>
      </c>
      <c r="V37" s="744">
        <f>SUM(S37:U37)</f>
        <v>0</v>
      </c>
      <c r="W37" s="744">
        <f>SUM(W36)</f>
        <v>0</v>
      </c>
      <c r="X37" s="744">
        <f>SUM(X36)</f>
        <v>0</v>
      </c>
      <c r="Y37" s="744">
        <f>SUM(Y36)</f>
        <v>0</v>
      </c>
      <c r="Z37" s="744">
        <f>SUM(W37:Y37)</f>
        <v>0</v>
      </c>
    </row>
    <row r="38" spans="1:26" ht="34.5" customHeight="1">
      <c r="A38" s="993"/>
      <c r="B38" s="990"/>
      <c r="C38" s="967" t="s">
        <v>658</v>
      </c>
      <c r="D38" s="968"/>
      <c r="E38" s="968"/>
      <c r="F38" s="969"/>
      <c r="G38" s="969"/>
      <c r="H38" s="969"/>
      <c r="I38" s="969"/>
      <c r="J38" s="970"/>
      <c r="K38" s="747">
        <f>K37</f>
        <v>0</v>
      </c>
      <c r="L38" s="747">
        <f t="shared" si="11"/>
        <v>0</v>
      </c>
      <c r="M38" s="747">
        <f t="shared" si="11"/>
        <v>0</v>
      </c>
      <c r="N38" s="747">
        <f t="shared" si="7"/>
        <v>0</v>
      </c>
      <c r="O38" s="747">
        <f t="shared" ref="O38:R38" si="12">O37</f>
        <v>0</v>
      </c>
      <c r="P38" s="747">
        <f t="shared" si="12"/>
        <v>0</v>
      </c>
      <c r="Q38" s="747">
        <f t="shared" si="12"/>
        <v>0</v>
      </c>
      <c r="R38" s="747">
        <f t="shared" si="12"/>
        <v>0</v>
      </c>
      <c r="S38" s="747">
        <f t="shared" ref="S38:Z38" si="13">S37</f>
        <v>0</v>
      </c>
      <c r="T38" s="747">
        <f t="shared" si="13"/>
        <v>0</v>
      </c>
      <c r="U38" s="747">
        <f t="shared" si="13"/>
        <v>0</v>
      </c>
      <c r="V38" s="747">
        <f t="shared" si="13"/>
        <v>0</v>
      </c>
      <c r="W38" s="747">
        <f t="shared" si="13"/>
        <v>0</v>
      </c>
      <c r="X38" s="747">
        <f t="shared" si="13"/>
        <v>0</v>
      </c>
      <c r="Y38" s="747">
        <f t="shared" si="13"/>
        <v>0</v>
      </c>
      <c r="Z38" s="747">
        <f t="shared" si="13"/>
        <v>0</v>
      </c>
    </row>
    <row r="39" spans="1:26" ht="56.25" customHeight="1">
      <c r="A39" s="993"/>
      <c r="B39" s="990"/>
      <c r="C39" s="731"/>
      <c r="D39" s="731"/>
      <c r="E39" s="742"/>
      <c r="F39" s="792"/>
      <c r="G39" s="792"/>
      <c r="H39" s="792"/>
      <c r="I39" s="792"/>
      <c r="J39" s="791"/>
      <c r="K39" s="732"/>
      <c r="L39" s="704">
        <v>0</v>
      </c>
      <c r="M39" s="704">
        <v>0</v>
      </c>
      <c r="N39" s="703">
        <f>SUM(K39:M39)</f>
        <v>0</v>
      </c>
      <c r="O39" s="753"/>
      <c r="P39" s="754">
        <v>0</v>
      </c>
      <c r="Q39" s="754">
        <v>0</v>
      </c>
      <c r="R39" s="755">
        <f>+O39+P39+Q39</f>
        <v>0</v>
      </c>
      <c r="S39" s="764">
        <v>0</v>
      </c>
      <c r="T39" s="754">
        <v>0</v>
      </c>
      <c r="U39" s="754">
        <v>0</v>
      </c>
      <c r="V39" s="755">
        <f>+S39+T39+U39</f>
        <v>0</v>
      </c>
      <c r="W39" s="756">
        <f>SUM(K39-O39+S39)</f>
        <v>0</v>
      </c>
      <c r="X39" s="754">
        <f>SUM(L39-P39+T39)</f>
        <v>0</v>
      </c>
      <c r="Y39" s="754">
        <f>SUM(M39-Q39+U39)</f>
        <v>0</v>
      </c>
      <c r="Z39" s="760">
        <f>W39+X39+Y39</f>
        <v>0</v>
      </c>
    </row>
    <row r="40" spans="1:26" ht="10.15" customHeight="1">
      <c r="A40" s="993"/>
      <c r="B40" s="990"/>
      <c r="C40" s="971" t="s">
        <v>642</v>
      </c>
      <c r="D40" s="972"/>
      <c r="E40" s="972"/>
      <c r="F40" s="973"/>
      <c r="G40" s="973"/>
      <c r="H40" s="973"/>
      <c r="I40" s="973"/>
      <c r="J40" s="974"/>
      <c r="K40" s="744">
        <f>K39</f>
        <v>0</v>
      </c>
      <c r="L40" s="744">
        <f>L39</f>
        <v>0</v>
      </c>
      <c r="M40" s="744">
        <f>M39</f>
        <v>0</v>
      </c>
      <c r="N40" s="744">
        <f t="shared" si="7"/>
        <v>0</v>
      </c>
      <c r="O40" s="744">
        <f>SUM(O39)</f>
        <v>0</v>
      </c>
      <c r="P40" s="744">
        <f>SUM(P39)</f>
        <v>0</v>
      </c>
      <c r="Q40" s="744">
        <f>SUM(Q39)</f>
        <v>0</v>
      </c>
      <c r="R40" s="744">
        <f>SUM(O40:Q40)</f>
        <v>0</v>
      </c>
      <c r="S40" s="744">
        <f>SUM(S39)</f>
        <v>0</v>
      </c>
      <c r="T40" s="744">
        <f>SUM(T39)</f>
        <v>0</v>
      </c>
      <c r="U40" s="744">
        <f>SUM(U39)</f>
        <v>0</v>
      </c>
      <c r="V40" s="744">
        <f>SUM(S40:U40)</f>
        <v>0</v>
      </c>
      <c r="W40" s="744">
        <f>SUM(W39)</f>
        <v>0</v>
      </c>
      <c r="X40" s="744">
        <f>SUM(X39)</f>
        <v>0</v>
      </c>
      <c r="Y40" s="744">
        <f>SUM(Y39)</f>
        <v>0</v>
      </c>
      <c r="Z40" s="744">
        <f>SUM(W40:Y40)</f>
        <v>0</v>
      </c>
    </row>
    <row r="41" spans="1:26" ht="34.5" customHeight="1">
      <c r="A41" s="993"/>
      <c r="B41" s="990"/>
      <c r="C41" s="967" t="s">
        <v>659</v>
      </c>
      <c r="D41" s="968"/>
      <c r="E41" s="968"/>
      <c r="F41" s="969"/>
      <c r="G41" s="969"/>
      <c r="H41" s="969"/>
      <c r="I41" s="969"/>
      <c r="J41" s="970"/>
      <c r="K41" s="747">
        <f>K39</f>
        <v>0</v>
      </c>
      <c r="L41" s="747">
        <f t="shared" ref="L41:M41" si="14">L39</f>
        <v>0</v>
      </c>
      <c r="M41" s="747">
        <f t="shared" si="14"/>
        <v>0</v>
      </c>
      <c r="N41" s="747">
        <f>SUM(K41:M41)</f>
        <v>0</v>
      </c>
      <c r="O41" s="747">
        <f>O40</f>
        <v>0</v>
      </c>
      <c r="P41" s="747">
        <f t="shared" ref="P41:Q41" si="15">P40</f>
        <v>0</v>
      </c>
      <c r="Q41" s="747">
        <f t="shared" si="15"/>
        <v>0</v>
      </c>
      <c r="R41" s="747">
        <f t="shared" ref="R41:Z41" si="16">R40</f>
        <v>0</v>
      </c>
      <c r="S41" s="747">
        <f t="shared" si="16"/>
        <v>0</v>
      </c>
      <c r="T41" s="747">
        <f t="shared" si="16"/>
        <v>0</v>
      </c>
      <c r="U41" s="747">
        <f t="shared" si="16"/>
        <v>0</v>
      </c>
      <c r="V41" s="747">
        <f t="shared" si="16"/>
        <v>0</v>
      </c>
      <c r="W41" s="747">
        <f t="shared" si="16"/>
        <v>0</v>
      </c>
      <c r="X41" s="747">
        <f t="shared" si="16"/>
        <v>0</v>
      </c>
      <c r="Y41" s="747">
        <f t="shared" si="16"/>
        <v>0</v>
      </c>
      <c r="Z41" s="747">
        <f t="shared" si="16"/>
        <v>0</v>
      </c>
    </row>
    <row r="42" spans="1:26" ht="46.5" customHeight="1">
      <c r="A42" s="993"/>
      <c r="B42" s="990"/>
      <c r="C42" s="752"/>
      <c r="D42" s="727"/>
      <c r="E42" s="743"/>
      <c r="F42" s="751"/>
      <c r="G42" s="751"/>
      <c r="H42" s="751"/>
      <c r="I42" s="751"/>
      <c r="J42" s="793"/>
      <c r="K42" s="729"/>
      <c r="L42" s="704">
        <v>0</v>
      </c>
      <c r="M42" s="705"/>
      <c r="N42" s="730">
        <f>SUM(K42:M42)</f>
        <v>0</v>
      </c>
      <c r="O42" s="763"/>
      <c r="P42" s="754">
        <v>0</v>
      </c>
      <c r="Q42" s="754">
        <v>0</v>
      </c>
      <c r="R42" s="755">
        <f>+O42+P42+Q42</f>
        <v>0</v>
      </c>
      <c r="S42" s="753">
        <v>0</v>
      </c>
      <c r="T42" s="754">
        <v>0</v>
      </c>
      <c r="U42" s="754">
        <v>0</v>
      </c>
      <c r="V42" s="755">
        <f>+S42+T42+U42</f>
        <v>0</v>
      </c>
      <c r="W42" s="756">
        <f>SUM(K42-O42+S42)</f>
        <v>0</v>
      </c>
      <c r="X42" s="754">
        <f>SUM(L42-P42+T42)</f>
        <v>0</v>
      </c>
      <c r="Y42" s="754">
        <f>SUM(M42-Q42+U42)</f>
        <v>0</v>
      </c>
      <c r="Z42" s="760">
        <f>W42+X42+Y42</f>
        <v>0</v>
      </c>
    </row>
    <row r="43" spans="1:26">
      <c r="A43" s="993"/>
      <c r="B43" s="990"/>
      <c r="C43" s="971" t="s">
        <v>630</v>
      </c>
      <c r="D43" s="972"/>
      <c r="E43" s="972"/>
      <c r="F43" s="973"/>
      <c r="G43" s="973"/>
      <c r="H43" s="973"/>
      <c r="I43" s="973"/>
      <c r="J43" s="974"/>
      <c r="K43" s="748">
        <f>K42</f>
        <v>0</v>
      </c>
      <c r="L43" s="744">
        <f>SUM(L42:L42)</f>
        <v>0</v>
      </c>
      <c r="M43" s="744">
        <f>SUM(M42:M42)</f>
        <v>0</v>
      </c>
      <c r="N43" s="744">
        <f>SUM(K43:M43)</f>
        <v>0</v>
      </c>
      <c r="O43" s="744">
        <f>SUM(O42)</f>
        <v>0</v>
      </c>
      <c r="P43" s="744">
        <f>SUM(P42)</f>
        <v>0</v>
      </c>
      <c r="Q43" s="744">
        <f>SUM(Q42)</f>
        <v>0</v>
      </c>
      <c r="R43" s="744">
        <f>SUM(O43:Q43)</f>
        <v>0</v>
      </c>
      <c r="S43" s="744">
        <f>SUM(S42)</f>
        <v>0</v>
      </c>
      <c r="T43" s="744">
        <f>SUM(T42)</f>
        <v>0</v>
      </c>
      <c r="U43" s="744">
        <f>SUM(U42)</f>
        <v>0</v>
      </c>
      <c r="V43" s="744">
        <f>SUM(S43:U43)</f>
        <v>0</v>
      </c>
      <c r="W43" s="744">
        <f>SUM(W42)</f>
        <v>0</v>
      </c>
      <c r="X43" s="744">
        <f>SUM(X42)</f>
        <v>0</v>
      </c>
      <c r="Y43" s="744">
        <f>SUM(Y42)</f>
        <v>0</v>
      </c>
      <c r="Z43" s="744">
        <f>SUM(W43:Y43)</f>
        <v>0</v>
      </c>
    </row>
    <row r="44" spans="1:26" ht="34.5" customHeight="1">
      <c r="A44" s="993"/>
      <c r="B44" s="991"/>
      <c r="C44" s="967" t="s">
        <v>660</v>
      </c>
      <c r="D44" s="968"/>
      <c r="E44" s="968"/>
      <c r="F44" s="969"/>
      <c r="G44" s="969"/>
      <c r="H44" s="969"/>
      <c r="I44" s="969"/>
      <c r="J44" s="970"/>
      <c r="K44" s="750">
        <f>SUM(K42)</f>
        <v>0</v>
      </c>
      <c r="L44" s="750">
        <f>SUM(L42)</f>
        <v>0</v>
      </c>
      <c r="M44" s="750">
        <f>SUM(M42)</f>
        <v>0</v>
      </c>
      <c r="N44" s="747">
        <f t="shared" ref="N44" si="17">SUM(K44:M44)</f>
        <v>0</v>
      </c>
      <c r="O44" s="750">
        <f>SUM(O43)</f>
        <v>0</v>
      </c>
      <c r="P44" s="750">
        <f t="shared" ref="P44:R44" si="18">SUM(P43)</f>
        <v>0</v>
      </c>
      <c r="Q44" s="750">
        <f t="shared" si="18"/>
        <v>0</v>
      </c>
      <c r="R44" s="750">
        <f t="shared" si="18"/>
        <v>0</v>
      </c>
      <c r="S44" s="747">
        <f t="shared" ref="S44:Z44" si="19">S43</f>
        <v>0</v>
      </c>
      <c r="T44" s="747">
        <f t="shared" si="19"/>
        <v>0</v>
      </c>
      <c r="U44" s="747">
        <f t="shared" si="19"/>
        <v>0</v>
      </c>
      <c r="V44" s="747">
        <f t="shared" si="19"/>
        <v>0</v>
      </c>
      <c r="W44" s="747">
        <f t="shared" si="19"/>
        <v>0</v>
      </c>
      <c r="X44" s="747">
        <f t="shared" si="19"/>
        <v>0</v>
      </c>
      <c r="Y44" s="747">
        <f t="shared" si="19"/>
        <v>0</v>
      </c>
      <c r="Z44" s="747">
        <f t="shared" si="19"/>
        <v>0</v>
      </c>
    </row>
    <row r="45" spans="1:26" ht="47.25" customHeight="1">
      <c r="A45" s="994"/>
      <c r="B45" s="975" t="s">
        <v>661</v>
      </c>
      <c r="C45" s="976"/>
      <c r="D45" s="976"/>
      <c r="E45" s="976"/>
      <c r="F45" s="977"/>
      <c r="G45" s="977"/>
      <c r="H45" s="977"/>
      <c r="I45" s="977"/>
      <c r="J45" s="978"/>
      <c r="K45" s="733" t="e">
        <f>K35+K38+K41+K44</f>
        <v>#REF!</v>
      </c>
      <c r="L45" s="733" t="e">
        <f>L35+L38+L41+L44</f>
        <v>#REF!</v>
      </c>
      <c r="M45" s="733" t="e">
        <f>M35+M38+M41+M44</f>
        <v>#REF!</v>
      </c>
      <c r="N45" s="733" t="e">
        <f>N35+N38+N41+N44</f>
        <v>#REF!</v>
      </c>
      <c r="O45" s="733" t="e">
        <f>O35+O38+O41+O44</f>
        <v>#REF!</v>
      </c>
      <c r="P45" s="733" t="e">
        <f t="shared" ref="P45:R45" si="20">P35+P38+P41+P44</f>
        <v>#REF!</v>
      </c>
      <c r="Q45" s="733" t="e">
        <f t="shared" si="20"/>
        <v>#REF!</v>
      </c>
      <c r="R45" s="733" t="e">
        <f t="shared" si="20"/>
        <v>#REF!</v>
      </c>
      <c r="S45" s="733" t="e">
        <f>S35+S38+S41+S44</f>
        <v>#REF!</v>
      </c>
      <c r="T45" s="733" t="e">
        <f t="shared" ref="T45" si="21">T35+T38+T41+T44</f>
        <v>#REF!</v>
      </c>
      <c r="U45" s="733" t="e">
        <f t="shared" ref="U45" si="22">U35+U38+U41+U44</f>
        <v>#REF!</v>
      </c>
      <c r="V45" s="733" t="e">
        <f t="shared" ref="V45" si="23">V35+V38+V41+V44</f>
        <v>#REF!</v>
      </c>
      <c r="W45" s="733">
        <f>W35+W38+W41+W44</f>
        <v>0</v>
      </c>
      <c r="X45" s="733">
        <f t="shared" ref="X45" si="24">X35+X38+X41+X44</f>
        <v>0</v>
      </c>
      <c r="Y45" s="733">
        <f t="shared" ref="Y45" si="25">Y35+Y38+Y41+Y44</f>
        <v>0</v>
      </c>
      <c r="Z45" s="733">
        <f t="shared" ref="Z45" si="26">Z35+Z38+Z41+Z44</f>
        <v>0</v>
      </c>
    </row>
    <row r="46" spans="1:26" ht="48" customHeight="1">
      <c r="A46" s="985" t="s">
        <v>662</v>
      </c>
      <c r="B46" s="985"/>
      <c r="C46" s="985"/>
      <c r="D46" s="985"/>
      <c r="E46" s="985"/>
      <c r="F46" s="986"/>
      <c r="G46" s="986"/>
      <c r="H46" s="986"/>
      <c r="I46" s="986"/>
      <c r="J46" s="985"/>
      <c r="K46" s="749" t="e">
        <f t="shared" ref="K46:Z46" si="27">K32+K45</f>
        <v>#REF!</v>
      </c>
      <c r="L46" s="749" t="e">
        <f t="shared" si="27"/>
        <v>#REF!</v>
      </c>
      <c r="M46" s="749" t="e">
        <f t="shared" si="27"/>
        <v>#REF!</v>
      </c>
      <c r="N46" s="749" t="e">
        <f t="shared" si="27"/>
        <v>#REF!</v>
      </c>
      <c r="O46" s="749" t="e">
        <f t="shared" si="27"/>
        <v>#REF!</v>
      </c>
      <c r="P46" s="749" t="e">
        <f t="shared" si="27"/>
        <v>#REF!</v>
      </c>
      <c r="Q46" s="749" t="e">
        <f t="shared" si="27"/>
        <v>#REF!</v>
      </c>
      <c r="R46" s="749" t="e">
        <f t="shared" si="27"/>
        <v>#REF!</v>
      </c>
      <c r="S46" s="749" t="e">
        <f t="shared" si="27"/>
        <v>#REF!</v>
      </c>
      <c r="T46" s="749" t="e">
        <f t="shared" si="27"/>
        <v>#REF!</v>
      </c>
      <c r="U46" s="749" t="e">
        <f t="shared" si="27"/>
        <v>#REF!</v>
      </c>
      <c r="V46" s="749" t="e">
        <f t="shared" si="27"/>
        <v>#REF!</v>
      </c>
      <c r="W46" s="749">
        <f t="shared" si="27"/>
        <v>0</v>
      </c>
      <c r="X46" s="749">
        <f t="shared" si="27"/>
        <v>0</v>
      </c>
      <c r="Y46" s="749">
        <f t="shared" si="27"/>
        <v>0</v>
      </c>
      <c r="Z46" s="749">
        <f t="shared" si="27"/>
        <v>0</v>
      </c>
    </row>
    <row r="47" spans="1:26" ht="27" customHeight="1">
      <c r="A47" s="963" t="s">
        <v>645</v>
      </c>
      <c r="B47" s="963"/>
      <c r="C47" s="963"/>
      <c r="D47" s="963"/>
      <c r="E47" s="963"/>
      <c r="F47" s="784"/>
      <c r="G47" s="784"/>
      <c r="H47" s="784"/>
      <c r="I47" s="784"/>
      <c r="J47" s="738"/>
      <c r="K47" s="736"/>
      <c r="L47" s="736"/>
      <c r="M47" s="736"/>
      <c r="N47" s="736"/>
      <c r="V47" s="738"/>
      <c r="W47" s="736"/>
      <c r="X47" s="736"/>
      <c r="Y47" s="736"/>
      <c r="Z47" s="736"/>
    </row>
    <row r="48" spans="1:26" ht="52.5" customHeight="1">
      <c r="A48" s="734"/>
      <c r="B48" s="768"/>
      <c r="C48" s="768"/>
      <c r="D48" s="734"/>
      <c r="E48" s="768"/>
      <c r="F48" s="768"/>
      <c r="G48" s="768"/>
      <c r="H48" s="768"/>
      <c r="I48" s="768"/>
      <c r="J48" s="768"/>
      <c r="K48" s="707"/>
      <c r="L48" s="775"/>
      <c r="M48" s="775"/>
      <c r="N48" s="707"/>
      <c r="X48" s="776"/>
      <c r="Y48" s="776"/>
      <c r="Z48" s="777" t="s">
        <v>641</v>
      </c>
    </row>
    <row r="49" spans="1:26" ht="18" customHeight="1">
      <c r="A49" s="987" t="s">
        <v>639</v>
      </c>
      <c r="B49" s="987"/>
      <c r="C49" s="987"/>
      <c r="D49" s="766"/>
      <c r="E49" s="987" t="s">
        <v>639</v>
      </c>
      <c r="F49" s="987"/>
      <c r="G49" s="987"/>
      <c r="H49" s="987"/>
      <c r="I49" s="987"/>
      <c r="J49" s="987"/>
      <c r="K49" s="987"/>
      <c r="L49" s="965"/>
      <c r="M49" s="965"/>
      <c r="N49" s="769"/>
      <c r="X49" s="961" t="s">
        <v>639</v>
      </c>
      <c r="Y49" s="961"/>
      <c r="Z49" s="769"/>
    </row>
    <row r="50" spans="1:26" s="735" customFormat="1" ht="27" customHeight="1">
      <c r="A50" s="964" t="s">
        <v>635</v>
      </c>
      <c r="B50" s="964"/>
      <c r="C50" s="964"/>
      <c r="E50" s="960" t="s">
        <v>634</v>
      </c>
      <c r="F50" s="960"/>
      <c r="G50" s="960"/>
      <c r="H50" s="960"/>
      <c r="I50" s="960"/>
      <c r="J50" s="960"/>
      <c r="K50" s="767"/>
      <c r="L50" s="966"/>
      <c r="M50" s="966"/>
      <c r="N50" s="770"/>
      <c r="X50" s="962" t="s">
        <v>77</v>
      </c>
      <c r="Y50" s="962"/>
      <c r="Z50" s="770"/>
    </row>
    <row r="51" spans="1:26">
      <c r="M51" s="739"/>
      <c r="N51" s="739"/>
    </row>
    <row r="52" spans="1:26" ht="52.5" customHeight="1">
      <c r="M52" s="739"/>
      <c r="N52" s="739"/>
    </row>
    <row r="53" spans="1:26" ht="20.25" customHeight="1">
      <c r="M53" s="739"/>
      <c r="N53" s="739"/>
    </row>
    <row r="54" spans="1:26" ht="27" customHeight="1">
      <c r="M54" s="739"/>
      <c r="N54" s="739"/>
    </row>
    <row r="55" spans="1:26">
      <c r="M55" s="739"/>
      <c r="N55" s="739"/>
    </row>
    <row r="56" spans="1:26">
      <c r="M56" s="739"/>
      <c r="N56" s="739"/>
    </row>
    <row r="57" spans="1:26">
      <c r="M57" s="739"/>
      <c r="N57" s="739"/>
    </row>
    <row r="58" spans="1:26">
      <c r="M58" s="739"/>
      <c r="N58" s="739"/>
    </row>
    <row r="59" spans="1:26">
      <c r="M59" s="739"/>
      <c r="N59" s="739"/>
    </row>
    <row r="60" spans="1:26">
      <c r="M60" s="739"/>
      <c r="N60" s="739"/>
    </row>
    <row r="61" spans="1:26">
      <c r="M61" s="739"/>
      <c r="N61" s="739"/>
    </row>
    <row r="62" spans="1:26">
      <c r="M62" s="739"/>
      <c r="N62" s="739"/>
    </row>
  </sheetData>
  <mergeCells count="68">
    <mergeCell ref="Z11:Z12"/>
    <mergeCell ref="C23:J23"/>
    <mergeCell ref="C25:J25"/>
    <mergeCell ref="C27:J27"/>
    <mergeCell ref="C30:J30"/>
    <mergeCell ref="O11:Q11"/>
    <mergeCell ref="G11:G12"/>
    <mergeCell ref="H11:H12"/>
    <mergeCell ref="I11:I12"/>
    <mergeCell ref="F11:F12"/>
    <mergeCell ref="Y1:Z1"/>
    <mergeCell ref="Y2:Z2"/>
    <mergeCell ref="Y3:Z3"/>
    <mergeCell ref="Y4:Z4"/>
    <mergeCell ref="D1:X4"/>
    <mergeCell ref="A5:B5"/>
    <mergeCell ref="S11:U11"/>
    <mergeCell ref="V11:V12"/>
    <mergeCell ref="A6:B6"/>
    <mergeCell ref="A7:B7"/>
    <mergeCell ref="A8:B8"/>
    <mergeCell ref="A9:B9"/>
    <mergeCell ref="K11:M11"/>
    <mergeCell ref="N11:N12"/>
    <mergeCell ref="R11:R12"/>
    <mergeCell ref="C5:Z5"/>
    <mergeCell ref="C6:Z6"/>
    <mergeCell ref="C7:Z7"/>
    <mergeCell ref="C8:Z8"/>
    <mergeCell ref="C9:Z9"/>
    <mergeCell ref="W11:Y11"/>
    <mergeCell ref="A11:A12"/>
    <mergeCell ref="B11:B12"/>
    <mergeCell ref="C11:C12"/>
    <mergeCell ref="D11:D12"/>
    <mergeCell ref="E11:E12"/>
    <mergeCell ref="A46:J46"/>
    <mergeCell ref="A49:C49"/>
    <mergeCell ref="E49:K49"/>
    <mergeCell ref="C28:J28"/>
    <mergeCell ref="C37:J37"/>
    <mergeCell ref="C38:J38"/>
    <mergeCell ref="C40:J40"/>
    <mergeCell ref="B33:B44"/>
    <mergeCell ref="C34:J34"/>
    <mergeCell ref="C35:J35"/>
    <mergeCell ref="A13:A45"/>
    <mergeCell ref="B13:B31"/>
    <mergeCell ref="C14:J14"/>
    <mergeCell ref="C16:J16"/>
    <mergeCell ref="C18:J18"/>
    <mergeCell ref="C20:J20"/>
    <mergeCell ref="A1:C4"/>
    <mergeCell ref="E50:J50"/>
    <mergeCell ref="X49:Y49"/>
    <mergeCell ref="X50:Y50"/>
    <mergeCell ref="A47:E47"/>
    <mergeCell ref="A50:C50"/>
    <mergeCell ref="L49:M49"/>
    <mergeCell ref="L50:M50"/>
    <mergeCell ref="C41:J41"/>
    <mergeCell ref="C43:J43"/>
    <mergeCell ref="C44:J44"/>
    <mergeCell ref="B45:J45"/>
    <mergeCell ref="J11:J12"/>
    <mergeCell ref="C22:J22"/>
    <mergeCell ref="C31:J31"/>
    <mergeCell ref="B32:J32"/>
  </mergeCells>
  <pageMargins left="0.70866141732283472" right="0.70866141732283472" top="0.74803149606299213" bottom="0.74803149606299213" header="0.31496062992125984" footer="0.31496062992125984"/>
  <pageSetup scale="31" orientation="landscape" r:id="rId1"/>
  <ignoredErrors>
    <ignoredError sqref="R14:R17 R25:R27 R18:R22 V14:V16 R37 R40 R43 V18:V19 V25:V27 R30 W14:Z14 W15:Z15 V17:Y17 W19:Z19 W21:Z21 V22 W25:Z25 W26:Y26 V37 V40 V43 T2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25">
        <v>43882</v>
      </c>
      <c r="B1" s="1026"/>
      <c r="C1" s="1026"/>
      <c r="D1" s="1026"/>
      <c r="E1" s="1026"/>
      <c r="F1" s="1026"/>
      <c r="G1" s="1026"/>
      <c r="H1" s="1026"/>
      <c r="I1" s="1026"/>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25">
        <v>43896</v>
      </c>
      <c r="B14" s="1026"/>
      <c r="C14" s="1026"/>
      <c r="D14" s="1026"/>
      <c r="E14" s="1026"/>
      <c r="F14" s="1026"/>
      <c r="G14" s="1026"/>
      <c r="H14" s="1026"/>
      <c r="I14" s="1026"/>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25">
        <v>43992</v>
      </c>
      <c r="B27" s="1026"/>
      <c r="C27" s="1026"/>
      <c r="D27" s="1026"/>
      <c r="E27" s="1026"/>
      <c r="F27" s="1026"/>
      <c r="G27" s="1026"/>
      <c r="H27" s="1026"/>
      <c r="I27" s="1026"/>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vt:lpstr>
      <vt:lpstr>resumen</vt:lpstr>
      <vt:lpstr>'Prog Pptal'!Área_de_impresión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JUAN PEDRO GUTIERREZ FUQUENE</cp:lastModifiedBy>
  <cp:lastPrinted>2021-08-19T14:13:12Z</cp:lastPrinted>
  <dcterms:created xsi:type="dcterms:W3CDTF">2020-06-25T16:36:00Z</dcterms:created>
  <dcterms:modified xsi:type="dcterms:W3CDTF">2024-07-18T15:57:06Z</dcterms:modified>
</cp:coreProperties>
</file>