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autoCompressPictures="0"/>
  <mc:AlternateContent xmlns:mc="http://schemas.openxmlformats.org/markup-compatibility/2006">
    <mc:Choice Requires="x15">
      <x15ac:absPath xmlns:x15ac="http://schemas.microsoft.com/office/spreadsheetml/2010/11/ac" url="C:\Users\corre\Documents\5 IDEP 2021\120_28_3_Plan_de_Accion_2021\V1 plan accion UNCSAB\"/>
    </mc:Choice>
  </mc:AlternateContent>
  <xr:revisionPtr revIDLastSave="0" documentId="13_ncr:1_{ED301655-0760-4D75-A61A-8F8DC9B5F81C}" xr6:coauthVersionLast="46" xr6:coauthVersionMax="46" xr10:uidLastSave="{00000000-0000-0000-0000-000000000000}"/>
  <bookViews>
    <workbookView xWindow="-108" yWindow="-108" windowWidth="23256" windowHeight="12576" firstSheet="3" activeTab="3" xr2:uid="{00000000-000D-0000-FFFF-FFFF00000000}"/>
  </bookViews>
  <sheets>
    <sheet name="INVERSION PROYECTO 1039" sheetId="1" state="hidden" r:id="rId1"/>
    <sheet name=" FUNCIONAMIENTO V.14" sheetId="2" state="hidden" r:id="rId2"/>
    <sheet name="SEGPLAN2" sheetId="3" state="hidden" r:id="rId3"/>
    <sheet name="Prog Pptal V1 2021" sheetId="15"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'Prog Pptal V1 2021'!$A$1:$J$50</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#REF!</definedName>
  </definedNames>
  <calcPr calcId="191029" concurrentCalc="0"/>
  <extLs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I44" i="15" l="1"/>
  <c r="J44" i="15"/>
  <c r="H44" i="15"/>
  <c r="G44" i="15"/>
  <c r="G16" i="15"/>
  <c r="H16" i="15"/>
  <c r="I16" i="15"/>
  <c r="J13" i="15"/>
  <c r="I14" i="15"/>
  <c r="I18" i="15"/>
  <c r="I20" i="15"/>
  <c r="I22" i="15"/>
  <c r="H14" i="15"/>
  <c r="J16" i="15"/>
  <c r="H18" i="15"/>
  <c r="H20" i="15"/>
  <c r="H22" i="15"/>
  <c r="G14" i="15"/>
  <c r="G18" i="15"/>
  <c r="G20" i="15"/>
  <c r="G22" i="15"/>
  <c r="J21" i="15"/>
  <c r="H43" i="15"/>
  <c r="I43" i="15"/>
  <c r="J43" i="15"/>
  <c r="J47" i="15"/>
  <c r="G25" i="15"/>
  <c r="G27" i="15"/>
  <c r="G30" i="15"/>
  <c r="G31" i="15"/>
  <c r="H30" i="15"/>
  <c r="H31" i="15"/>
  <c r="I30" i="15"/>
  <c r="I31" i="15"/>
  <c r="I32" i="15"/>
  <c r="G34" i="15"/>
  <c r="G35" i="15"/>
  <c r="G37" i="15"/>
  <c r="G38" i="15"/>
  <c r="G41" i="15"/>
  <c r="J19" i="15"/>
  <c r="H25" i="15"/>
  <c r="H27" i="15"/>
  <c r="I25" i="15"/>
  <c r="I27" i="15"/>
  <c r="H34" i="15"/>
  <c r="H35" i="15"/>
  <c r="I34" i="15"/>
  <c r="I35" i="15"/>
  <c r="H37" i="15"/>
  <c r="H38" i="15"/>
  <c r="I37" i="15"/>
  <c r="I38" i="15"/>
  <c r="H41" i="15"/>
  <c r="I41" i="15"/>
  <c r="J42" i="15"/>
  <c r="G40" i="15"/>
  <c r="J40" i="15"/>
  <c r="H40" i="15"/>
  <c r="I40" i="15"/>
  <c r="J33" i="15"/>
  <c r="J29" i="15"/>
  <c r="J26" i="15"/>
  <c r="J24" i="15"/>
  <c r="J17" i="15"/>
  <c r="J15" i="15"/>
  <c r="Y16" i="3"/>
  <c r="Z16" i="3"/>
  <c r="AA16" i="3"/>
  <c r="AB16" i="3"/>
  <c r="AB19" i="3"/>
  <c r="Y19" i="3"/>
  <c r="Y39" i="3"/>
  <c r="Z19" i="3"/>
  <c r="Z3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Y53" i="3"/>
  <c r="Z42" i="3"/>
  <c r="AA42" i="3"/>
  <c r="Z47" i="3"/>
  <c r="Z52" i="3"/>
  <c r="AA47" i="3"/>
  <c r="AA52" i="3"/>
  <c r="AB52" i="3"/>
  <c r="AB58" i="3"/>
  <c r="Z58" i="3"/>
  <c r="Z63" i="3"/>
  <c r="Z64" i="3"/>
  <c r="AA58" i="3"/>
  <c r="AA63" i="3"/>
  <c r="AA64" i="3"/>
  <c r="AB69" i="3"/>
  <c r="Y69" i="3"/>
  <c r="Z69" i="3"/>
  <c r="AA69" i="3"/>
  <c r="AB74" i="3"/>
  <c r="Y74" i="3"/>
  <c r="Z74" i="3"/>
  <c r="AA74" i="3"/>
  <c r="AB84" i="3"/>
  <c r="AB90" i="3"/>
  <c r="Y84" i="3"/>
  <c r="Z84" i="3"/>
  <c r="Z90" i="3"/>
  <c r="Z89" i="3"/>
  <c r="AA84" i="3"/>
  <c r="Y89" i="3"/>
  <c r="AA89" i="3"/>
  <c r="Z100" i="3"/>
  <c r="Z105" i="3"/>
  <c r="Z106" i="3"/>
  <c r="AA100" i="3"/>
  <c r="AB105" i="3"/>
  <c r="Y105" i="3"/>
  <c r="AA105" i="3"/>
  <c r="Y107" i="3"/>
  <c r="AB107" i="3"/>
  <c r="BJ107" i="3"/>
  <c r="Y108" i="3"/>
  <c r="Y109" i="3"/>
  <c r="AB109" i="3"/>
  <c r="X110" i="3"/>
  <c r="X117" i="3"/>
  <c r="Z110" i="3"/>
  <c r="Z132" i="3"/>
  <c r="AA110" i="3"/>
  <c r="AA117" i="3"/>
  <c r="AA132" i="3"/>
  <c r="AA121" i="3"/>
  <c r="AA127" i="3"/>
  <c r="AA131" i="3"/>
  <c r="Y111" i="3"/>
  <c r="AB111" i="3"/>
  <c r="Y112" i="3"/>
  <c r="Y117" i="3"/>
  <c r="Y113" i="3"/>
  <c r="AB113" i="3"/>
  <c r="Y114" i="3"/>
  <c r="AB114" i="3"/>
  <c r="Y115" i="3"/>
  <c r="AB115" i="3"/>
  <c r="AB116" i="3"/>
  <c r="Z117" i="3"/>
  <c r="Y118" i="3"/>
  <c r="AB118" i="3"/>
  <c r="AB121" i="3"/>
  <c r="Y119" i="3"/>
  <c r="AB119" i="3"/>
  <c r="Y120" i="3"/>
  <c r="AB120" i="3"/>
  <c r="Z121" i="3"/>
  <c r="Y122" i="3"/>
  <c r="Y123" i="3"/>
  <c r="AB123" i="3"/>
  <c r="AB127" i="3"/>
  <c r="Y124" i="3"/>
  <c r="AB124" i="3"/>
  <c r="Y125" i="3"/>
  <c r="Y126" i="3"/>
  <c r="AB126" i="3"/>
  <c r="AB125" i="3"/>
  <c r="Z127" i="3"/>
  <c r="AB128" i="3"/>
  <c r="AB131" i="3"/>
  <c r="AB129" i="3"/>
  <c r="AB130" i="3"/>
  <c r="Y131" i="3"/>
  <c r="Z131" i="3"/>
  <c r="AD132" i="3"/>
  <c r="AE132" i="3"/>
  <c r="AF132" i="3"/>
  <c r="AG132" i="3"/>
  <c r="AH132" i="3"/>
  <c r="AI132" i="3"/>
  <c r="AJ132" i="3"/>
  <c r="AK132" i="3"/>
  <c r="AL132" i="3"/>
  <c r="AM132" i="3"/>
  <c r="AN132" i="3"/>
  <c r="AU135" i="3"/>
  <c r="AW135" i="3"/>
  <c r="AX135" i="3"/>
  <c r="AA106" i="3"/>
  <c r="Y90" i="3"/>
  <c r="Z75" i="3"/>
  <c r="Y75" i="3"/>
  <c r="AB47" i="3"/>
  <c r="AB53" i="3"/>
  <c r="AB100" i="3"/>
  <c r="AB106" i="3"/>
  <c r="AB75" i="3"/>
  <c r="AB89" i="3"/>
  <c r="AB63" i="3"/>
  <c r="AB64" i="3"/>
  <c r="Y100" i="3"/>
  <c r="Y106" i="3"/>
  <c r="Y63" i="3"/>
  <c r="Y58" i="3"/>
  <c r="H35" i="6"/>
  <c r="F35" i="6"/>
  <c r="G35" i="6"/>
  <c r="C35" i="6"/>
  <c r="D35" i="6"/>
  <c r="E35" i="6"/>
  <c r="I34" i="6"/>
  <c r="G34" i="6"/>
  <c r="D34" i="6"/>
  <c r="E34" i="6"/>
  <c r="I33" i="6"/>
  <c r="G33" i="6"/>
  <c r="D33" i="6"/>
  <c r="E33" i="6"/>
  <c r="H32" i="6"/>
  <c r="C32" i="6"/>
  <c r="C36" i="6"/>
  <c r="F32" i="6"/>
  <c r="G32" i="6"/>
  <c r="I31" i="6"/>
  <c r="G31" i="6"/>
  <c r="I30" i="6"/>
  <c r="G30" i="6"/>
  <c r="D30" i="6"/>
  <c r="E30" i="6"/>
  <c r="D29" i="6"/>
  <c r="I29" i="6"/>
  <c r="G29" i="6"/>
  <c r="H22" i="6"/>
  <c r="C22" i="6"/>
  <c r="F22" i="6"/>
  <c r="G22" i="6"/>
  <c r="D22" i="6"/>
  <c r="I21" i="6"/>
  <c r="G21" i="6"/>
  <c r="D21" i="6"/>
  <c r="E21" i="6"/>
  <c r="I20" i="6"/>
  <c r="G20" i="6"/>
  <c r="D20" i="6"/>
  <c r="E20" i="6"/>
  <c r="H19" i="6"/>
  <c r="C19" i="6"/>
  <c r="I19" i="6"/>
  <c r="F19" i="6"/>
  <c r="D19" i="6"/>
  <c r="I18" i="6"/>
  <c r="G18" i="6"/>
  <c r="I17" i="6"/>
  <c r="G17" i="6"/>
  <c r="D17" i="6"/>
  <c r="E17" i="6"/>
  <c r="I16" i="6"/>
  <c r="G16" i="6"/>
  <c r="D16" i="6"/>
  <c r="E16" i="6"/>
  <c r="H9" i="6"/>
  <c r="H6" i="6"/>
  <c r="F9" i="6"/>
  <c r="G9" i="6"/>
  <c r="C9" i="6"/>
  <c r="D9" i="6"/>
  <c r="I8" i="6"/>
  <c r="G8" i="6"/>
  <c r="D8" i="6"/>
  <c r="E8" i="6"/>
  <c r="I7" i="6"/>
  <c r="G7" i="6"/>
  <c r="D7" i="6"/>
  <c r="C6" i="6"/>
  <c r="F6" i="6"/>
  <c r="D6" i="6"/>
  <c r="I5" i="6"/>
  <c r="G5" i="6"/>
  <c r="I4" i="6"/>
  <c r="G4" i="6"/>
  <c r="D4" i="6"/>
  <c r="E4" i="6"/>
  <c r="I3" i="6"/>
  <c r="G3" i="6"/>
  <c r="D3" i="6"/>
  <c r="K117" i="2"/>
  <c r="AC116" i="2"/>
  <c r="AC117" i="2"/>
  <c r="AU107" i="2"/>
  <c r="BF106" i="2"/>
  <c r="BA106" i="2"/>
  <c r="AZ106" i="2"/>
  <c r="AY106" i="2"/>
  <c r="K104" i="2"/>
  <c r="AC104" i="2"/>
  <c r="AF104" i="2"/>
  <c r="AC102" i="2"/>
  <c r="AC103" i="2"/>
  <c r="K103" i="2"/>
  <c r="AR101" i="2"/>
  <c r="AQ101" i="2"/>
  <c r="AP101" i="2"/>
  <c r="AJ101" i="2"/>
  <c r="AI101" i="2"/>
  <c r="AH101" i="2"/>
  <c r="AG101" i="2"/>
  <c r="AC100" i="2"/>
  <c r="K99" i="2"/>
  <c r="K101" i="2"/>
  <c r="AC98" i="2"/>
  <c r="AF98" i="2"/>
  <c r="AK98" i="2"/>
  <c r="AT97" i="2"/>
  <c r="AS97" i="2"/>
  <c r="AQ97" i="2"/>
  <c r="AO97" i="2"/>
  <c r="AN97" i="2"/>
  <c r="AM97" i="2"/>
  <c r="AL97" i="2"/>
  <c r="AK97" i="2"/>
  <c r="AJ97" i="2"/>
  <c r="AI97" i="2"/>
  <c r="AH97" i="2"/>
  <c r="AG97" i="2"/>
  <c r="AE97" i="2"/>
  <c r="AD97" i="2"/>
  <c r="K97" i="2"/>
  <c r="AC96" i="2"/>
  <c r="AC95" i="2"/>
  <c r="AF95" i="2"/>
  <c r="AR95" i="2"/>
  <c r="AU95" i="2"/>
  <c r="AT94" i="2"/>
  <c r="AS94" i="2"/>
  <c r="AR94" i="2"/>
  <c r="AP94" i="2"/>
  <c r="AN94" i="2"/>
  <c r="AL94" i="2"/>
  <c r="AJ94" i="2"/>
  <c r="AH94" i="2"/>
  <c r="K94" i="2"/>
  <c r="BI93" i="2"/>
  <c r="BB93" i="2"/>
  <c r="AC93" i="2"/>
  <c r="AF93" i="2"/>
  <c r="AG93" i="2"/>
  <c r="AT92" i="2"/>
  <c r="AS92" i="2"/>
  <c r="AR92" i="2"/>
  <c r="AP92" i="2"/>
  <c r="AN92" i="2"/>
  <c r="AL92" i="2"/>
  <c r="AJ92" i="2"/>
  <c r="AH92" i="2"/>
  <c r="K92" i="2"/>
  <c r="BI91" i="2"/>
  <c r="BB91" i="2"/>
  <c r="AC91" i="2"/>
  <c r="AC89" i="2"/>
  <c r="AF89" i="2"/>
  <c r="AG89" i="2"/>
  <c r="AH89" i="2"/>
  <c r="K90" i="2"/>
  <c r="BI89" i="2"/>
  <c r="BB89" i="2"/>
  <c r="AT88" i="2"/>
  <c r="AS88" i="2"/>
  <c r="BI87" i="2"/>
  <c r="BB87" i="2"/>
  <c r="AC87" i="2"/>
  <c r="AF87" i="2"/>
  <c r="AH87" i="2"/>
  <c r="K86" i="2"/>
  <c r="AC86" i="2"/>
  <c r="AF86" i="2"/>
  <c r="K85" i="2"/>
  <c r="AC85" i="2"/>
  <c r="K84" i="2"/>
  <c r="BI83" i="2"/>
  <c r="BB83" i="2"/>
  <c r="AC83" i="2"/>
  <c r="AF83" i="2"/>
  <c r="AH83" i="2"/>
  <c r="AC82" i="2"/>
  <c r="AF82" i="2"/>
  <c r="AH82" i="2"/>
  <c r="AC81" i="2"/>
  <c r="AF81" i="2"/>
  <c r="AH81" i="2"/>
  <c r="AI81" i="2"/>
  <c r="AC80" i="2"/>
  <c r="AF80" i="2"/>
  <c r="AH80" i="2"/>
  <c r="AC79" i="2"/>
  <c r="K78" i="2"/>
  <c r="AC78" i="2"/>
  <c r="AF78" i="2"/>
  <c r="AC77" i="2"/>
  <c r="AF77" i="2"/>
  <c r="AR77" i="2"/>
  <c r="AT76" i="2"/>
  <c r="AS76" i="2"/>
  <c r="AR76" i="2"/>
  <c r="AQ76" i="2"/>
  <c r="AP76" i="2"/>
  <c r="AO76" i="2"/>
  <c r="AN76" i="2"/>
  <c r="AU75" i="2"/>
  <c r="AU76" i="2"/>
  <c r="K75" i="2"/>
  <c r="AC75" i="2"/>
  <c r="K76" i="2"/>
  <c r="AT74" i="2"/>
  <c r="AS74" i="2"/>
  <c r="AR74" i="2"/>
  <c r="AQ74" i="2"/>
  <c r="AP74" i="2"/>
  <c r="AO74" i="2"/>
  <c r="AN74" i="2"/>
  <c r="AM74" i="2"/>
  <c r="K74" i="2"/>
  <c r="AU73" i="2"/>
  <c r="AU74" i="2"/>
  <c r="AC73" i="2"/>
  <c r="AF73" i="2"/>
  <c r="AL72" i="2"/>
  <c r="AK72" i="2"/>
  <c r="AJ72" i="2"/>
  <c r="AI72" i="2"/>
  <c r="K72" i="2"/>
  <c r="AU71" i="2"/>
  <c r="AU72" i="2"/>
  <c r="AC71" i="2"/>
  <c r="AF71" i="2"/>
  <c r="AU70" i="2"/>
  <c r="AC70" i="2"/>
  <c r="AF70" i="2"/>
  <c r="AT69" i="2"/>
  <c r="AK69" i="2"/>
  <c r="AJ69" i="2"/>
  <c r="AI69" i="2"/>
  <c r="AH69" i="2"/>
  <c r="AG69" i="2"/>
  <c r="AC68" i="2"/>
  <c r="AF68" i="2"/>
  <c r="AC67" i="2"/>
  <c r="AF67" i="2"/>
  <c r="AC66" i="2"/>
  <c r="AF66" i="2"/>
  <c r="K65" i="2"/>
  <c r="AC65" i="2"/>
  <c r="K64" i="2"/>
  <c r="AT63" i="2"/>
  <c r="AS63" i="2"/>
  <c r="AR63" i="2"/>
  <c r="AQ63" i="2"/>
  <c r="AP63" i="2"/>
  <c r="AO63" i="2"/>
  <c r="AN63" i="2"/>
  <c r="AU63" i="2"/>
  <c r="AM63" i="2"/>
  <c r="AL63" i="2"/>
  <c r="AK63" i="2"/>
  <c r="AJ63" i="2"/>
  <c r="AG63" i="2"/>
  <c r="AH63" i="2"/>
  <c r="AI63" i="2"/>
  <c r="AU62" i="2"/>
  <c r="AC62" i="2"/>
  <c r="AF62" i="2"/>
  <c r="AC61" i="2"/>
  <c r="AF61" i="2"/>
  <c r="AC60" i="2"/>
  <c r="AF60" i="2"/>
  <c r="BI59" i="2"/>
  <c r="BB59" i="2"/>
  <c r="AC59" i="2"/>
  <c r="AF59" i="2"/>
  <c r="AU58" i="2"/>
  <c r="K58" i="2"/>
  <c r="K63" i="2"/>
  <c r="AS57" i="2"/>
  <c r="BI56" i="2"/>
  <c r="BB56" i="2"/>
  <c r="K56" i="2"/>
  <c r="AC56" i="2"/>
  <c r="K55" i="2"/>
  <c r="BI54" i="2"/>
  <c r="BB54" i="2"/>
  <c r="AC54" i="2"/>
  <c r="AF54" i="2"/>
  <c r="AG54" i="2"/>
  <c r="AH54" i="2"/>
  <c r="AH55" i="2"/>
  <c r="AT53" i="2"/>
  <c r="AR53" i="2"/>
  <c r="AP53" i="2"/>
  <c r="AO53" i="2"/>
  <c r="AN53" i="2"/>
  <c r="AM53" i="2"/>
  <c r="AL53" i="2"/>
  <c r="AK53" i="2"/>
  <c r="AJ53" i="2"/>
  <c r="AH53" i="2"/>
  <c r="AG53" i="2"/>
  <c r="AC52" i="2"/>
  <c r="AF52" i="2"/>
  <c r="AQ52" i="2"/>
  <c r="AU52" i="2"/>
  <c r="AC51" i="2"/>
  <c r="AF51" i="2"/>
  <c r="AQ51" i="2"/>
  <c r="AC50" i="2"/>
  <c r="AF50" i="2"/>
  <c r="AU49" i="2"/>
  <c r="K49" i="2"/>
  <c r="AU48" i="2"/>
  <c r="AC48" i="2"/>
  <c r="AF48" i="2"/>
  <c r="BI47" i="2"/>
  <c r="BB47" i="2"/>
  <c r="AC47" i="2"/>
  <c r="AF47" i="2"/>
  <c r="BI46" i="2"/>
  <c r="BB46" i="2"/>
  <c r="AS46" i="2"/>
  <c r="AS44" i="2"/>
  <c r="AS53" i="2"/>
  <c r="K46" i="2"/>
  <c r="AC46" i="2"/>
  <c r="AF46" i="2"/>
  <c r="AI46" i="2"/>
  <c r="K45" i="2"/>
  <c r="BI44" i="2"/>
  <c r="BB44" i="2"/>
  <c r="K44" i="2"/>
  <c r="AE43" i="2"/>
  <c r="AE105" i="2"/>
  <c r="AD43" i="2"/>
  <c r="AD105" i="2"/>
  <c r="AD14" i="2"/>
  <c r="AC42" i="2"/>
  <c r="AF42" i="2"/>
  <c r="AM42" i="2"/>
  <c r="AC41" i="2"/>
  <c r="AF41" i="2"/>
  <c r="BI40" i="2"/>
  <c r="BB40" i="2"/>
  <c r="K40" i="2"/>
  <c r="AC40" i="2"/>
  <c r="AF40" i="2"/>
  <c r="AH40" i="2"/>
  <c r="BI39" i="2"/>
  <c r="BI15" i="2"/>
  <c r="BI18" i="2"/>
  <c r="BI106" i="2"/>
  <c r="BI32" i="2"/>
  <c r="BI34" i="2"/>
  <c r="BI35" i="2"/>
  <c r="BI36" i="2"/>
  <c r="BI38" i="2"/>
  <c r="AC39" i="2"/>
  <c r="AF39" i="2"/>
  <c r="BB38" i="2"/>
  <c r="BB106" i="2"/>
  <c r="K38" i="2"/>
  <c r="AC38" i="2"/>
  <c r="AF38" i="2"/>
  <c r="AH38" i="2"/>
  <c r="AC37" i="2"/>
  <c r="AF37" i="2"/>
  <c r="BB36" i="2"/>
  <c r="K36" i="2"/>
  <c r="AC36" i="2"/>
  <c r="AF36" i="2"/>
  <c r="AH36" i="2"/>
  <c r="BB35" i="2"/>
  <c r="AC35" i="2"/>
  <c r="BB34" i="2"/>
  <c r="K34" i="2"/>
  <c r="AT33" i="2"/>
  <c r="AS33" i="2"/>
  <c r="K33" i="2"/>
  <c r="BB32" i="2"/>
  <c r="AC32" i="2"/>
  <c r="K31" i="2"/>
  <c r="AC30" i="2"/>
  <c r="K29" i="2"/>
  <c r="AC28" i="2"/>
  <c r="AC29" i="2"/>
  <c r="AF29" i="2"/>
  <c r="K27" i="2"/>
  <c r="AC26" i="2"/>
  <c r="AC27" i="2"/>
  <c r="AF27" i="2"/>
  <c r="K25" i="2"/>
  <c r="AC24" i="2"/>
  <c r="K23" i="2"/>
  <c r="AC22" i="2"/>
  <c r="AU21" i="2"/>
  <c r="AU20" i="2"/>
  <c r="AC20" i="2"/>
  <c r="AS19" i="2"/>
  <c r="AL19" i="2"/>
  <c r="AJ19" i="2"/>
  <c r="AI19" i="2"/>
  <c r="K19" i="2"/>
  <c r="BB18" i="2"/>
  <c r="AM18" i="2"/>
  <c r="AM19" i="2"/>
  <c r="AN18" i="2"/>
  <c r="AK18" i="2"/>
  <c r="AK19" i="2"/>
  <c r="AC18" i="2"/>
  <c r="AC19" i="2"/>
  <c r="AF19" i="2"/>
  <c r="AT17" i="2"/>
  <c r="AT105" i="2"/>
  <c r="AT106" i="2"/>
  <c r="AS17" i="2"/>
  <c r="K17" i="2"/>
  <c r="AC16" i="2"/>
  <c r="AF16" i="2"/>
  <c r="AH16" i="2"/>
  <c r="BB15" i="2"/>
  <c r="AC15" i="2"/>
  <c r="K14" i="2"/>
  <c r="AC13" i="2"/>
  <c r="AF13" i="2"/>
  <c r="AN13" i="2"/>
  <c r="AU13" i="2"/>
  <c r="K12" i="2"/>
  <c r="AC11" i="2"/>
  <c r="K10" i="2"/>
  <c r="AC9" i="2"/>
  <c r="BA49" i="1"/>
  <c r="AT49" i="1"/>
  <c r="AO49" i="1"/>
  <c r="AC49" i="1"/>
  <c r="AA49" i="1"/>
  <c r="AA50" i="1"/>
  <c r="AA51" i="1"/>
  <c r="Z49" i="1"/>
  <c r="Z50" i="1"/>
  <c r="Z51" i="1"/>
  <c r="AB48" i="1"/>
  <c r="Y47" i="1"/>
  <c r="AB47" i="1"/>
  <c r="Y46" i="1"/>
  <c r="AB46" i="1"/>
  <c r="AB45" i="1"/>
  <c r="BD44" i="1"/>
  <c r="AW44" i="1"/>
  <c r="AB44" i="1"/>
  <c r="BD43" i="1"/>
  <c r="AW43" i="1"/>
  <c r="AN43" i="1"/>
  <c r="AB43" i="1"/>
  <c r="BD42" i="1"/>
  <c r="AW42" i="1"/>
  <c r="Y42" i="1"/>
  <c r="AB42" i="1"/>
  <c r="AJ42" i="1"/>
  <c r="BD41" i="1"/>
  <c r="AW41" i="1"/>
  <c r="AB41" i="1"/>
  <c r="BD40" i="1"/>
  <c r="AW40" i="1"/>
  <c r="Y40" i="1"/>
  <c r="AB40" i="1"/>
  <c r="BD39" i="1"/>
  <c r="AW39" i="1"/>
  <c r="AB39" i="1"/>
  <c r="BD38" i="1"/>
  <c r="AW38" i="1"/>
  <c r="Y38" i="1"/>
  <c r="AB38" i="1"/>
  <c r="AI38" i="1"/>
  <c r="BD37" i="1"/>
  <c r="AW37" i="1"/>
  <c r="AB37" i="1"/>
  <c r="AI37" i="1"/>
  <c r="BD36" i="1"/>
  <c r="AW36" i="1"/>
  <c r="AB36" i="1"/>
  <c r="BD35" i="1"/>
  <c r="AW35" i="1"/>
  <c r="Y35" i="1"/>
  <c r="AD35" i="1"/>
  <c r="AD49" i="1"/>
  <c r="AD21" i="1"/>
  <c r="AF21" i="1"/>
  <c r="AF28" i="1"/>
  <c r="AG28" i="1"/>
  <c r="AH28" i="1"/>
  <c r="AI28" i="1"/>
  <c r="AJ28" i="1"/>
  <c r="AE29" i="1"/>
  <c r="AF29" i="1"/>
  <c r="AE30" i="1"/>
  <c r="AF30" i="1"/>
  <c r="AG30" i="1"/>
  <c r="AH30" i="1"/>
  <c r="AI30" i="1"/>
  <c r="AJ30" i="1"/>
  <c r="AK30" i="1"/>
  <c r="AL30" i="1"/>
  <c r="AM30" i="1"/>
  <c r="BD34" i="1"/>
  <c r="AW34" i="1"/>
  <c r="AJ34" i="1"/>
  <c r="Y34" i="1"/>
  <c r="AB34" i="1"/>
  <c r="BD33" i="1"/>
  <c r="AW33" i="1"/>
  <c r="Y33" i="1"/>
  <c r="AB33" i="1"/>
  <c r="BD32" i="1"/>
  <c r="AW32" i="1"/>
  <c r="Y32" i="1"/>
  <c r="AB32" i="1"/>
  <c r="Y31" i="1"/>
  <c r="AB31" i="1"/>
  <c r="BD30" i="1"/>
  <c r="AW30" i="1"/>
  <c r="Y30" i="1"/>
  <c r="AB30" i="1"/>
  <c r="BD29" i="1"/>
  <c r="AW29" i="1"/>
  <c r="Y29" i="1"/>
  <c r="AB29" i="1"/>
  <c r="BD28" i="1"/>
  <c r="AW28" i="1"/>
  <c r="Y28" i="1"/>
  <c r="AB28" i="1"/>
  <c r="BD27" i="1"/>
  <c r="AW27" i="1"/>
  <c r="Y27" i="1"/>
  <c r="BD26" i="1"/>
  <c r="AW26" i="1"/>
  <c r="AB26" i="1"/>
  <c r="BD25" i="1"/>
  <c r="AW25" i="1"/>
  <c r="AB25" i="1"/>
  <c r="BD24" i="1"/>
  <c r="AW24" i="1"/>
  <c r="AB24" i="1"/>
  <c r="BD23" i="1"/>
  <c r="AW23" i="1"/>
  <c r="Y23" i="1"/>
  <c r="AB23" i="1"/>
  <c r="BD22" i="1"/>
  <c r="AW22" i="1"/>
  <c r="AK22" i="1"/>
  <c r="Y22" i="1"/>
  <c r="AB22" i="1"/>
  <c r="AB12" i="1"/>
  <c r="AG12" i="1"/>
  <c r="Y13" i="1"/>
  <c r="AB13" i="1"/>
  <c r="AG13" i="1"/>
  <c r="AB14" i="1"/>
  <c r="Y15" i="1"/>
  <c r="AB15" i="1"/>
  <c r="AP15" i="1"/>
  <c r="Y16" i="1"/>
  <c r="Y17" i="1"/>
  <c r="AB17" i="1"/>
  <c r="Y18" i="1"/>
  <c r="AB18" i="1"/>
  <c r="Y19" i="1"/>
  <c r="AB19" i="1"/>
  <c r="Y20" i="1"/>
  <c r="AB20" i="1"/>
  <c r="Y21" i="1"/>
  <c r="AB21" i="1"/>
  <c r="BD21" i="1"/>
  <c r="AW21" i="1"/>
  <c r="AW49" i="1"/>
  <c r="AE21" i="1"/>
  <c r="BD20" i="1"/>
  <c r="AW20" i="1"/>
  <c r="BD19" i="1"/>
  <c r="AW19" i="1"/>
  <c r="BD18" i="1"/>
  <c r="AW18" i="1"/>
  <c r="BD17" i="1"/>
  <c r="AW17" i="1"/>
  <c r="BD16" i="1"/>
  <c r="AW16" i="1"/>
  <c r="BD15" i="1"/>
  <c r="AW15" i="1"/>
  <c r="BD13" i="1"/>
  <c r="AW13" i="1"/>
  <c r="BD12" i="1"/>
  <c r="AW12" i="1"/>
  <c r="A12" i="1"/>
  <c r="E3" i="6"/>
  <c r="AC99" i="2"/>
  <c r="AG21" i="1"/>
  <c r="AI21" i="1"/>
  <c r="AC44" i="2"/>
  <c r="AF44" i="2"/>
  <c r="AF18" i="2"/>
  <c r="K57" i="2"/>
  <c r="AC94" i="2"/>
  <c r="AF94" i="2"/>
  <c r="C10" i="6"/>
  <c r="I10" i="6"/>
  <c r="H10" i="6"/>
  <c r="G19" i="6"/>
  <c r="AF26" i="2"/>
  <c r="AK26" i="2"/>
  <c r="E6" i="6"/>
  <c r="I35" i="6"/>
  <c r="C23" i="6"/>
  <c r="AC58" i="2"/>
  <c r="AC63" i="2"/>
  <c r="AF63" i="2"/>
  <c r="AU44" i="2"/>
  <c r="AC72" i="2"/>
  <c r="AF72" i="2"/>
  <c r="AF85" i="2"/>
  <c r="G6" i="6"/>
  <c r="F23" i="6"/>
  <c r="G23" i="6"/>
  <c r="AC74" i="2"/>
  <c r="AF74" i="2"/>
  <c r="E29" i="6"/>
  <c r="E32" i="6"/>
  <c r="E36" i="6"/>
  <c r="D32" i="6"/>
  <c r="D36" i="6"/>
  <c r="AB16" i="1"/>
  <c r="AF99" i="2"/>
  <c r="AK99" i="2"/>
  <c r="AU99" i="2"/>
  <c r="E7" i="6"/>
  <c r="D10" i="6"/>
  <c r="E10" i="6"/>
  <c r="AF79" i="2"/>
  <c r="AH79" i="2"/>
  <c r="AC84" i="2"/>
  <c r="AF84" i="2"/>
  <c r="I6" i="6"/>
  <c r="K88" i="2"/>
  <c r="AR85" i="2"/>
  <c r="AL85" i="2"/>
  <c r="AM85" i="2"/>
  <c r="AN85" i="2"/>
  <c r="G23" i="15"/>
  <c r="J41" i="15"/>
  <c r="I23" i="15"/>
  <c r="G28" i="15"/>
  <c r="J18" i="15"/>
  <c r="J30" i="15"/>
  <c r="I28" i="15"/>
  <c r="H28" i="15"/>
  <c r="J27" i="15"/>
  <c r="J37" i="15"/>
  <c r="AI83" i="2"/>
  <c r="AJ83" i="2"/>
  <c r="AK83" i="2"/>
  <c r="AL83" i="2"/>
  <c r="AM83" i="2"/>
  <c r="AN83" i="2"/>
  <c r="AO83" i="2"/>
  <c r="AP83" i="2"/>
  <c r="AQ83" i="2"/>
  <c r="AR83" i="2"/>
  <c r="AU83" i="2"/>
  <c r="AN14" i="2"/>
  <c r="AU14" i="2"/>
  <c r="AC90" i="2"/>
  <c r="AF90" i="2"/>
  <c r="AC14" i="2"/>
  <c r="AF14" i="2"/>
  <c r="D23" i="6"/>
  <c r="E23" i="6"/>
  <c r="E22" i="6"/>
  <c r="AA90" i="3"/>
  <c r="F36" i="6"/>
  <c r="G36" i="6"/>
  <c r="AE49" i="1"/>
  <c r="AB35" i="1"/>
  <c r="AG35" i="1"/>
  <c r="F10" i="6"/>
  <c r="AC55" i="2"/>
  <c r="AF55" i="2"/>
  <c r="AB112" i="3"/>
  <c r="J22" i="15"/>
  <c r="J25" i="15"/>
  <c r="AF102" i="2"/>
  <c r="AL102" i="2"/>
  <c r="AC88" i="2"/>
  <c r="AF88" i="2"/>
  <c r="AF28" i="2"/>
  <c r="AK28" i="2"/>
  <c r="AU28" i="2"/>
  <c r="AB27" i="3"/>
  <c r="AB39" i="3"/>
  <c r="Z53" i="3"/>
  <c r="AJ81" i="2"/>
  <c r="AK81" i="2"/>
  <c r="AL81" i="2"/>
  <c r="AM81" i="2"/>
  <c r="AC101" i="2"/>
  <c r="AF101" i="2"/>
  <c r="AF100" i="2"/>
  <c r="AM100" i="2"/>
  <c r="AU100" i="2"/>
  <c r="AG55" i="2"/>
  <c r="AF9" i="2"/>
  <c r="AK9" i="2"/>
  <c r="AC10" i="2"/>
  <c r="AI40" i="2"/>
  <c r="AJ40" i="2"/>
  <c r="AK40" i="2"/>
  <c r="AL40" i="2"/>
  <c r="AM40" i="2"/>
  <c r="AN40" i="2"/>
  <c r="AO40" i="2"/>
  <c r="AP40" i="2"/>
  <c r="AQ40" i="2"/>
  <c r="AR40" i="2"/>
  <c r="AS40" i="2"/>
  <c r="AC49" i="2"/>
  <c r="AF49" i="2"/>
  <c r="AL22" i="1"/>
  <c r="AF91" i="2"/>
  <c r="AG91" i="2"/>
  <c r="AI91" i="2"/>
  <c r="AC92" i="2"/>
  <c r="AF92" i="2"/>
  <c r="AF24" i="2"/>
  <c r="AK24" i="2"/>
  <c r="AC25" i="2"/>
  <c r="AF25" i="2"/>
  <c r="AC31" i="2"/>
  <c r="AF31" i="2"/>
  <c r="AF30" i="2"/>
  <c r="AK30" i="2"/>
  <c r="AC34" i="2"/>
  <c r="K43" i="2"/>
  <c r="Y127" i="3"/>
  <c r="AB122" i="3"/>
  <c r="AG90" i="2"/>
  <c r="E19" i="6"/>
  <c r="K69" i="2"/>
  <c r="AC64" i="2"/>
  <c r="AF20" i="2"/>
  <c r="AC21" i="2"/>
  <c r="AF21" i="2"/>
  <c r="AF56" i="2"/>
  <c r="AG56" i="2"/>
  <c r="AC57" i="2"/>
  <c r="AF57" i="2"/>
  <c r="J34" i="15"/>
  <c r="AF103" i="2"/>
  <c r="J14" i="15"/>
  <c r="AF58" i="2"/>
  <c r="G32" i="15"/>
  <c r="J28" i="15"/>
  <c r="AI54" i="2"/>
  <c r="AI55" i="2"/>
  <c r="AF34" i="2"/>
  <c r="AH34" i="2"/>
  <c r="AU30" i="2"/>
  <c r="AK31" i="2"/>
  <c r="AU31" i="2"/>
  <c r="AF10" i="2"/>
  <c r="AG92" i="2"/>
  <c r="AF64" i="2"/>
  <c r="AU24" i="2"/>
  <c r="AK25" i="2"/>
  <c r="AU25" i="2"/>
  <c r="AJ54" i="2"/>
  <c r="AL64" i="2"/>
  <c r="AF75" i="2"/>
  <c r="AC76" i="2"/>
  <c r="AF76" i="2"/>
  <c r="AR97" i="2"/>
  <c r="AO18" i="2"/>
  <c r="AN19" i="2"/>
  <c r="AF32" i="2"/>
  <c r="AG32" i="2"/>
  <c r="AC33" i="2"/>
  <c r="AF33" i="2"/>
  <c r="AL98" i="2"/>
  <c r="AK101" i="2"/>
  <c r="AK29" i="2"/>
  <c r="AU29" i="2"/>
  <c r="Y121" i="3"/>
  <c r="AG29" i="1"/>
  <c r="AH29" i="1"/>
  <c r="AF49" i="1"/>
  <c r="AI36" i="2"/>
  <c r="AJ36" i="2"/>
  <c r="AK36" i="2"/>
  <c r="AL36" i="2"/>
  <c r="AM36" i="2"/>
  <c r="AN36" i="2"/>
  <c r="AO36" i="2"/>
  <c r="AP36" i="2"/>
  <c r="AQ36" i="2"/>
  <c r="AR36" i="2"/>
  <c r="AS36" i="2"/>
  <c r="AU40" i="2"/>
  <c r="AQ53" i="2"/>
  <c r="AU51" i="2"/>
  <c r="AF65" i="2"/>
  <c r="AL65" i="2"/>
  <c r="AC69" i="2"/>
  <c r="AI93" i="2"/>
  <c r="AG94" i="2"/>
  <c r="I22" i="6"/>
  <c r="H23" i="6"/>
  <c r="I23" i="6"/>
  <c r="Y64" i="3"/>
  <c r="Y133" i="3"/>
  <c r="J38" i="15"/>
  <c r="H45" i="15"/>
  <c r="AK54" i="2"/>
  <c r="AJ55" i="2"/>
  <c r="J20" i="15"/>
  <c r="H23" i="15"/>
  <c r="AK27" i="2"/>
  <c r="AU27" i="2"/>
  <c r="AU26" i="2"/>
  <c r="AI16" i="2"/>
  <c r="AJ16" i="2"/>
  <c r="AK16" i="2"/>
  <c r="AL16" i="2"/>
  <c r="AM16" i="2"/>
  <c r="AN16" i="2"/>
  <c r="AO16" i="2"/>
  <c r="AP16" i="2"/>
  <c r="AQ16" i="2"/>
  <c r="AR16" i="2"/>
  <c r="AR78" i="2"/>
  <c r="AU77" i="2"/>
  <c r="AU78" i="2"/>
  <c r="AU46" i="2"/>
  <c r="AI53" i="2"/>
  <c r="AU53" i="2"/>
  <c r="J31" i="15"/>
  <c r="AH56" i="2"/>
  <c r="AG57" i="2"/>
  <c r="AI79" i="2"/>
  <c r="AH84" i="2"/>
  <c r="AP49" i="1"/>
  <c r="AQ15" i="1"/>
  <c r="AK28" i="1"/>
  <c r="AH88" i="2"/>
  <c r="AI87" i="2"/>
  <c r="AH90" i="2"/>
  <c r="AI89" i="2"/>
  <c r="Y110" i="3"/>
  <c r="Y132" i="3"/>
  <c r="AB108" i="3"/>
  <c r="AB110" i="3"/>
  <c r="AB132" i="3"/>
  <c r="I45" i="15"/>
  <c r="I46" i="15"/>
  <c r="AC45" i="2"/>
  <c r="K53" i="2"/>
  <c r="K105" i="2"/>
  <c r="AF11" i="2"/>
  <c r="AP11" i="2"/>
  <c r="AC12" i="2"/>
  <c r="AM64" i="2"/>
  <c r="AL69" i="2"/>
  <c r="G45" i="15"/>
  <c r="G46" i="15"/>
  <c r="J35" i="15"/>
  <c r="J45" i="15"/>
  <c r="AF35" i="2"/>
  <c r="AC43" i="2"/>
  <c r="AF43" i="2"/>
  <c r="AB27" i="1"/>
  <c r="Y49" i="1"/>
  <c r="Y50" i="1"/>
  <c r="Y51" i="1"/>
  <c r="AC97" i="2"/>
  <c r="AF97" i="2"/>
  <c r="AF96" i="2"/>
  <c r="AP96" i="2"/>
  <c r="AK91" i="2"/>
  <c r="AI92" i="2"/>
  <c r="G10" i="6"/>
  <c r="AO85" i="2"/>
  <c r="AG49" i="1"/>
  <c r="AC23" i="2"/>
  <c r="AF23" i="2"/>
  <c r="AF22" i="2"/>
  <c r="AK22" i="2"/>
  <c r="AI82" i="2"/>
  <c r="AJ82" i="2"/>
  <c r="AK82" i="2"/>
  <c r="AL82" i="2"/>
  <c r="AM82" i="2"/>
  <c r="AN82" i="2"/>
  <c r="AO82" i="2"/>
  <c r="AP82" i="2"/>
  <c r="AQ82" i="2"/>
  <c r="AR82" i="2"/>
  <c r="AU82" i="2"/>
  <c r="AA75" i="3"/>
  <c r="AA53" i="3"/>
  <c r="AA39" i="3"/>
  <c r="AH43" i="2"/>
  <c r="AI34" i="2"/>
  <c r="AN81" i="2"/>
  <c r="AO81" i="2"/>
  <c r="AP81" i="2"/>
  <c r="AQ81" i="2"/>
  <c r="AR81" i="2"/>
  <c r="AU81" i="2"/>
  <c r="BD49" i="1"/>
  <c r="AN42" i="2"/>
  <c r="AO42" i="2"/>
  <c r="AP42" i="2"/>
  <c r="AQ42" i="2"/>
  <c r="AR42" i="2"/>
  <c r="AF69" i="2"/>
  <c r="AU9" i="2"/>
  <c r="AK10" i="2"/>
  <c r="AU102" i="2"/>
  <c r="AU103" i="2"/>
  <c r="AL103" i="2"/>
  <c r="AB49" i="1"/>
  <c r="AB50" i="1"/>
  <c r="AB51" i="1"/>
  <c r="AC17" i="2"/>
  <c r="AF17" i="2"/>
  <c r="AF15" i="2"/>
  <c r="AH15" i="2"/>
  <c r="AI38" i="2"/>
  <c r="AJ38" i="2"/>
  <c r="AK38" i="2"/>
  <c r="AL38" i="2"/>
  <c r="AM38" i="2"/>
  <c r="AN38" i="2"/>
  <c r="AO38" i="2"/>
  <c r="AP38" i="2"/>
  <c r="AQ38" i="2"/>
  <c r="AR38" i="2"/>
  <c r="AS38" i="2"/>
  <c r="AI80" i="2"/>
  <c r="AJ80" i="2"/>
  <c r="AK80" i="2"/>
  <c r="AL80" i="2"/>
  <c r="AM80" i="2"/>
  <c r="AN80" i="2"/>
  <c r="AO80" i="2"/>
  <c r="AP80" i="2"/>
  <c r="AQ80" i="2"/>
  <c r="AR80" i="2"/>
  <c r="AU80" i="2"/>
  <c r="I9" i="6"/>
  <c r="E9" i="6"/>
  <c r="H36" i="6"/>
  <c r="I36" i="6"/>
  <c r="I32" i="6"/>
  <c r="AB117" i="3"/>
  <c r="Z133" i="3"/>
  <c r="Z134" i="3"/>
  <c r="Y134" i="3"/>
  <c r="AD130" i="3"/>
  <c r="AI15" i="2"/>
  <c r="AH17" i="2"/>
  <c r="AA133" i="3"/>
  <c r="AA134" i="3"/>
  <c r="AP85" i="2"/>
  <c r="AN64" i="2"/>
  <c r="AM69" i="2"/>
  <c r="J23" i="15"/>
  <c r="J32" i="15"/>
  <c r="J46" i="15"/>
  <c r="H32" i="15"/>
  <c r="H46" i="15"/>
  <c r="AJ87" i="2"/>
  <c r="AI88" i="2"/>
  <c r="AJ79" i="2"/>
  <c r="AI84" i="2"/>
  <c r="AK93" i="2"/>
  <c r="AI94" i="2"/>
  <c r="AF12" i="2"/>
  <c r="AF105" i="2"/>
  <c r="AF106" i="2"/>
  <c r="AC105" i="2"/>
  <c r="AC106" i="2"/>
  <c r="AM98" i="2"/>
  <c r="AL101" i="2"/>
  <c r="AP12" i="2"/>
  <c r="AU11" i="2"/>
  <c r="AM91" i="2"/>
  <c r="AK92" i="2"/>
  <c r="AF45" i="2"/>
  <c r="AC53" i="2"/>
  <c r="AF53" i="2"/>
  <c r="AB133" i="3"/>
  <c r="AL54" i="2"/>
  <c r="AK55" i="2"/>
  <c r="AI29" i="1"/>
  <c r="AH49" i="1"/>
  <c r="AG33" i="2"/>
  <c r="AH32" i="2"/>
  <c r="AU42" i="2"/>
  <c r="AU36" i="2"/>
  <c r="AU38" i="2"/>
  <c r="AU10" i="2"/>
  <c r="AU22" i="2"/>
  <c r="AK23" i="2"/>
  <c r="AU23" i="2"/>
  <c r="AU16" i="2"/>
  <c r="AM65" i="2"/>
  <c r="AN65" i="2"/>
  <c r="AO65" i="2"/>
  <c r="AP65" i="2"/>
  <c r="AQ65" i="2"/>
  <c r="AR65" i="2"/>
  <c r="AS65" i="2"/>
  <c r="AI90" i="2"/>
  <c r="AJ89" i="2"/>
  <c r="AI43" i="2"/>
  <c r="AJ34" i="2"/>
  <c r="AP97" i="2"/>
  <c r="AU96" i="2"/>
  <c r="AU97" i="2"/>
  <c r="AL28" i="1"/>
  <c r="AH57" i="2"/>
  <c r="AI56" i="2"/>
  <c r="AP18" i="2"/>
  <c r="AO19" i="2"/>
  <c r="AI17" i="2"/>
  <c r="AJ15" i="2"/>
  <c r="AJ29" i="1"/>
  <c r="AI49" i="1"/>
  <c r="AM92" i="2"/>
  <c r="AO91" i="2"/>
  <c r="AJ88" i="2"/>
  <c r="AK87" i="2"/>
  <c r="AQ85" i="2"/>
  <c r="AM28" i="1"/>
  <c r="AU65" i="2"/>
  <c r="AL55" i="2"/>
  <c r="AM54" i="2"/>
  <c r="AK94" i="2"/>
  <c r="AM93" i="2"/>
  <c r="AD131" i="3"/>
  <c r="AB134" i="3"/>
  <c r="AC132" i="3"/>
  <c r="AU12" i="2"/>
  <c r="AK89" i="2"/>
  <c r="AJ90" i="2"/>
  <c r="AQ18" i="2"/>
  <c r="AP19" i="2"/>
  <c r="AJ43" i="2"/>
  <c r="AK34" i="2"/>
  <c r="AH33" i="2"/>
  <c r="AI32" i="2"/>
  <c r="AM101" i="2"/>
  <c r="AN98" i="2"/>
  <c r="AJ84" i="2"/>
  <c r="AK79" i="2"/>
  <c r="AI57" i="2"/>
  <c r="AJ56" i="2"/>
  <c r="AG105" i="2"/>
  <c r="AG106" i="2"/>
  <c r="AO64" i="2"/>
  <c r="AN69" i="2"/>
  <c r="AQ91" i="2"/>
  <c r="AQ92" i="2"/>
  <c r="AO92" i="2"/>
  <c r="AU91" i="2"/>
  <c r="AU92" i="2"/>
  <c r="AH105" i="2"/>
  <c r="AH106" i="2"/>
  <c r="AL34" i="2"/>
  <c r="AK43" i="2"/>
  <c r="AN28" i="1"/>
  <c r="AN49" i="1"/>
  <c r="AO93" i="2"/>
  <c r="AM94" i="2"/>
  <c r="AK56" i="2"/>
  <c r="AJ57" i="2"/>
  <c r="AP64" i="2"/>
  <c r="AO69" i="2"/>
  <c r="AK29" i="1"/>
  <c r="AJ49" i="1"/>
  <c r="AO98" i="2"/>
  <c r="AO101" i="2"/>
  <c r="AN101" i="2"/>
  <c r="AQ19" i="2"/>
  <c r="AR18" i="2"/>
  <c r="AU85" i="2"/>
  <c r="AK15" i="2"/>
  <c r="AJ17" i="2"/>
  <c r="AL87" i="2"/>
  <c r="AK88" i="2"/>
  <c r="AK84" i="2"/>
  <c r="AL79" i="2"/>
  <c r="AI33" i="2"/>
  <c r="AI105" i="2"/>
  <c r="AI106" i="2"/>
  <c r="AJ32" i="2"/>
  <c r="AL89" i="2"/>
  <c r="AK90" i="2"/>
  <c r="AN54" i="2"/>
  <c r="AM55" i="2"/>
  <c r="AK17" i="2"/>
  <c r="AL15" i="2"/>
  <c r="AQ93" i="2"/>
  <c r="AO94" i="2"/>
  <c r="AL29" i="1"/>
  <c r="AK49" i="1"/>
  <c r="AN55" i="2"/>
  <c r="AO54" i="2"/>
  <c r="AM79" i="2"/>
  <c r="AL84" i="2"/>
  <c r="AL90" i="2"/>
  <c r="AM89" i="2"/>
  <c r="AQ64" i="2"/>
  <c r="AP69" i="2"/>
  <c r="AR19" i="2"/>
  <c r="AU19" i="2"/>
  <c r="AU18" i="2"/>
  <c r="AU98" i="2"/>
  <c r="AU101" i="2"/>
  <c r="AL43" i="2"/>
  <c r="AM34" i="2"/>
  <c r="AK32" i="2"/>
  <c r="AJ33" i="2"/>
  <c r="AJ105" i="2"/>
  <c r="AJ106" i="2"/>
  <c r="AL88" i="2"/>
  <c r="AM87" i="2"/>
  <c r="AK57" i="2"/>
  <c r="AL56" i="2"/>
  <c r="AQ94" i="2"/>
  <c r="AU93" i="2"/>
  <c r="AU94" i="2"/>
  <c r="AN87" i="2"/>
  <c r="AM88" i="2"/>
  <c r="AM84" i="2"/>
  <c r="AN79" i="2"/>
  <c r="AQ69" i="2"/>
  <c r="AR64" i="2"/>
  <c r="AL17" i="2"/>
  <c r="AM15" i="2"/>
  <c r="AK105" i="2"/>
  <c r="AK106" i="2"/>
  <c r="AN34" i="2"/>
  <c r="AM43" i="2"/>
  <c r="AN89" i="2"/>
  <c r="AM90" i="2"/>
  <c r="AK33" i="2"/>
  <c r="AL32" i="2"/>
  <c r="AO55" i="2"/>
  <c r="AP54" i="2"/>
  <c r="AM56" i="2"/>
  <c r="AL57" i="2"/>
  <c r="AM29" i="1"/>
  <c r="AM49" i="1"/>
  <c r="AL49" i="1"/>
  <c r="AM57" i="2"/>
  <c r="AN56" i="2"/>
  <c r="AN43" i="2"/>
  <c r="AO34" i="2"/>
  <c r="AO79" i="2"/>
  <c r="AN84" i="2"/>
  <c r="AL105" i="2"/>
  <c r="AL106" i="2"/>
  <c r="AO87" i="2"/>
  <c r="AN88" i="2"/>
  <c r="AN15" i="2"/>
  <c r="AM17" i="2"/>
  <c r="AS64" i="2"/>
  <c r="AR69" i="2"/>
  <c r="AQ54" i="2"/>
  <c r="AP55" i="2"/>
  <c r="AM32" i="2"/>
  <c r="AL33" i="2"/>
  <c r="AN90" i="2"/>
  <c r="AO89" i="2"/>
  <c r="AP87" i="2"/>
  <c r="AO88" i="2"/>
  <c r="AM105" i="2"/>
  <c r="AM106" i="2"/>
  <c r="AO84" i="2"/>
  <c r="AP79" i="2"/>
  <c r="AQ55" i="2"/>
  <c r="AR54" i="2"/>
  <c r="AS69" i="2"/>
  <c r="AU64" i="2"/>
  <c r="AU69" i="2"/>
  <c r="AP89" i="2"/>
  <c r="AO90" i="2"/>
  <c r="AN17" i="2"/>
  <c r="AO15" i="2"/>
  <c r="AO43" i="2"/>
  <c r="AP34" i="2"/>
  <c r="AN32" i="2"/>
  <c r="AM33" i="2"/>
  <c r="AN57" i="2"/>
  <c r="AO56" i="2"/>
  <c r="AQ79" i="2"/>
  <c r="AP84" i="2"/>
  <c r="AP15" i="2"/>
  <c r="AO17" i="2"/>
  <c r="AO57" i="2"/>
  <c r="AP56" i="2"/>
  <c r="AQ34" i="2"/>
  <c r="AP43" i="2"/>
  <c r="AQ89" i="2"/>
  <c r="AP90" i="2"/>
  <c r="AO32" i="2"/>
  <c r="AN33" i="2"/>
  <c r="AN105" i="2"/>
  <c r="AN106" i="2"/>
  <c r="AR55" i="2"/>
  <c r="AU55" i="2"/>
  <c r="AU54" i="2"/>
  <c r="AQ87" i="2"/>
  <c r="AP88" i="2"/>
  <c r="AP57" i="2"/>
  <c r="AQ56" i="2"/>
  <c r="AO33" i="2"/>
  <c r="AO105" i="2"/>
  <c r="AO106" i="2"/>
  <c r="AP32" i="2"/>
  <c r="AP17" i="2"/>
  <c r="AQ15" i="2"/>
  <c r="AR89" i="2"/>
  <c r="AQ90" i="2"/>
  <c r="AR87" i="2"/>
  <c r="AQ88" i="2"/>
  <c r="AQ43" i="2"/>
  <c r="AR34" i="2"/>
  <c r="AQ84" i="2"/>
  <c r="AR79" i="2"/>
  <c r="AR90" i="2"/>
  <c r="AU90" i="2"/>
  <c r="AU89" i="2"/>
  <c r="AS34" i="2"/>
  <c r="AR43" i="2"/>
  <c r="AR84" i="2"/>
  <c r="AU84" i="2"/>
  <c r="AU79" i="2"/>
  <c r="AR15" i="2"/>
  <c r="AQ17" i="2"/>
  <c r="AR56" i="2"/>
  <c r="AQ57" i="2"/>
  <c r="AQ32" i="2"/>
  <c r="AP33" i="2"/>
  <c r="AP105" i="2"/>
  <c r="AP106" i="2"/>
  <c r="AR88" i="2"/>
  <c r="AU88" i="2"/>
  <c r="AU87" i="2"/>
  <c r="AS43" i="2"/>
  <c r="AU34" i="2"/>
  <c r="AR57" i="2"/>
  <c r="AU57" i="2"/>
  <c r="AU56" i="2"/>
  <c r="AR17" i="2"/>
  <c r="AU15" i="2"/>
  <c r="AU17" i="2"/>
  <c r="AQ33" i="2"/>
  <c r="AQ105" i="2"/>
  <c r="AQ106" i="2"/>
  <c r="AR32" i="2"/>
  <c r="AS105" i="2"/>
  <c r="AS106" i="2"/>
  <c r="AU43" i="2"/>
  <c r="AR33" i="2"/>
  <c r="AU33" i="2"/>
  <c r="AU105" i="2"/>
  <c r="AU32" i="2"/>
  <c r="AR105" i="2"/>
  <c r="AR106" i="2"/>
  <c r="AU10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<sst xmlns="http://schemas.openxmlformats.org/spreadsheetml/2006/main" count="2466" uniqueCount="683">
  <si>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</si>
  <si>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</si>
  <si>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</si>
  <si>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</si>
  <si>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</si>
  <si>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</si>
  <si>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</si>
  <si>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</si>
  <si>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</si>
  <si>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</si>
  <si>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</si>
  <si>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</si>
  <si>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</si>
  <si>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</si>
  <si>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</si>
  <si>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</si>
  <si>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</si>
  <si>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</si>
  <si>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</si>
  <si>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</si>
  <si>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</si>
  <si>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</si>
  <si>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</si>
  <si>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</si>
  <si>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</si>
  <si>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</si>
  <si>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</si>
  <si>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</si>
  <si>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</si>
  <si>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</si>
  <si>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</si>
  <si>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</si>
  <si>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</si>
  <si>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</si>
  <si>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</si>
  <si>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</si>
  <si>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</si>
  <si>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</si>
  <si>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</si>
  <si>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</si>
  <si>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</si>
  <si>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</si>
  <si>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</si>
  <si>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</si>
  <si>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</si>
  <si>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</si>
  <si>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</si>
  <si>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</si>
  <si>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</si>
  <si>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</si>
  <si>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</si>
  <si>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</si>
  <si>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</si>
  <si>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</si>
  <si>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</si>
  <si>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</si>
  <si>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</si>
  <si>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</si>
  <si>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</si>
  <si>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</si>
  <si>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</si>
  <si>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</si>
  <si>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</si>
  <si>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</si>
  <si>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</si>
  <si>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</si>
  <si>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</si>
  <si>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</si>
  <si>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</si>
  <si>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</si>
  <si>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</si>
  <si>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</si>
  <si>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</si>
  <si>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</si>
  <si>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</si>
  <si>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</si>
  <si>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</si>
  <si>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</si>
  <si>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</si>
  <si>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</si>
  <si>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</si>
  <si>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</si>
  <si>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</si>
  <si>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</si>
  <si>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</si>
  <si>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</si>
  <si>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</si>
  <si>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</si>
  <si>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</si>
  <si>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</si>
  <si>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</si>
  <si>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</si>
  <si>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</si>
  <si>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</si>
  <si>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</si>
  <si>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</si>
  <si>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</si>
  <si>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</si>
  <si>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</si>
  <si>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</si>
  <si>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</si>
  <si>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</si>
  <si>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</si>
  <si>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</si>
  <si>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</si>
  <si>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</si>
  <si>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</si>
  <si>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</si>
  <si>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</si>
  <si>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</si>
  <si>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</si>
  <si>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</si>
  <si>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</si>
  <si>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</si>
  <si>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</si>
  <si>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</si>
  <si>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</si>
  <si>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</si>
  <si>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</si>
  <si>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</si>
  <si>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</si>
  <si>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</si>
  <si>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</si>
  <si>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</si>
  <si>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</si>
  <si>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</si>
  <si>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</si>
  <si>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</si>
  <si>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</si>
  <si>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</si>
  <si>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</si>
  <si>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</si>
  <si>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</si>
  <si>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</si>
  <si>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</si>
  <si>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</si>
  <si>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</si>
  <si>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</si>
  <si>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</si>
  <si>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</si>
  <si>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</si>
  <si>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</si>
  <si>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</si>
  <si>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</si>
  <si>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</si>
  <si>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</si>
  <si>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</si>
  <si>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</si>
  <si>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</si>
  <si>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</si>
  <si>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</si>
  <si>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</si>
  <si>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</si>
  <si>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</si>
  <si>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</si>
  <si>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</si>
  <si>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</si>
  <si>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</si>
  <si>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</si>
  <si>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</si>
  <si>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</si>
  <si>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</si>
  <si>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</si>
  <si>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</si>
  <si>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</si>
  <si>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</si>
  <si>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</si>
  <si>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</si>
  <si>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</si>
  <si>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</si>
  <si>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</si>
  <si>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</si>
  <si>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</si>
  <si>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</si>
  <si>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</si>
  <si>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</si>
  <si>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</si>
  <si>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</si>
  <si>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</si>
  <si>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</si>
  <si>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</si>
  <si>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</si>
  <si>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</si>
  <si>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</si>
  <si>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</si>
  <si>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</si>
  <si>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</si>
  <si>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</si>
  <si>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</si>
  <si>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</si>
  <si>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</si>
  <si>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</si>
  <si>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</si>
  <si>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</si>
  <si>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</si>
  <si>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</si>
  <si>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</si>
  <si>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</si>
  <si>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</si>
  <si>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</si>
  <si>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</si>
  <si>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</si>
  <si>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</si>
  <si>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</si>
  <si>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</si>
  <si>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</si>
  <si>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</si>
  <si>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</si>
  <si>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</si>
  <si>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</si>
  <si>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</si>
  <si>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</si>
  <si>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</si>
  <si>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</si>
  <si>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</si>
  <si>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</si>
  <si>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</si>
  <si>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</si>
  <si>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</si>
  <si>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</si>
  <si>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</si>
  <si>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</si>
  <si>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</si>
  <si>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</si>
  <si>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</si>
  <si>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</si>
  <si>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</si>
  <si>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</si>
  <si>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</si>
  <si>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</si>
  <si>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</si>
  <si>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</si>
  <si>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</si>
  <si>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</si>
  <si>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</si>
  <si>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</si>
  <si>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</si>
  <si>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</si>
  <si>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</si>
  <si>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</si>
  <si>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</si>
  <si>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</si>
  <si>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</si>
  <si>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</si>
  <si>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</si>
  <si>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</si>
  <si>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</si>
  <si>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</si>
  <si>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</si>
  <si>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</si>
  <si>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</si>
  <si>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</si>
  <si>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</si>
  <si>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</si>
  <si>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</si>
  <si>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</si>
  <si>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</si>
  <si>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</si>
  <si>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</si>
  <si>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</si>
  <si>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</si>
  <si>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</si>
  <si>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</si>
  <si>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</si>
  <si>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</si>
  <si>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</si>
  <si>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</si>
  <si>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</si>
  <si>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</si>
  <si>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</si>
  <si>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</si>
  <si>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</si>
  <si>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</si>
  <si>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</si>
  <si>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</si>
  <si>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</si>
  <si>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</si>
  <si>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</si>
  <si>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</si>
  <si>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</si>
  <si>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</si>
  <si>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</si>
  <si>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</si>
  <si>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</si>
  <si>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</si>
  <si>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</si>
  <si>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</si>
  <si>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</si>
  <si>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</si>
  <si>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</si>
  <si>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</si>
  <si>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</si>
  <si>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</si>
  <si>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</si>
  <si>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</si>
  <si>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</si>
  <si>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</si>
  <si>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</si>
  <si>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</si>
  <si>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</si>
  <si>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</si>
  <si>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</si>
  <si>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</si>
  <si>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</si>
  <si>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</si>
  <si>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</si>
  <si>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</si>
  <si>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</si>
  <si>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</si>
  <si>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</si>
  <si>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</si>
  <si>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</si>
  <si>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</si>
  <si>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</si>
  <si>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</si>
  <si>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</si>
  <si>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</si>
  <si>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</si>
  <si>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</si>
  <si>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</si>
  <si>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</si>
  <si>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</si>
  <si>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</si>
  <si>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</si>
  <si>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</si>
  <si>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</si>
  <si>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</si>
  <si>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</si>
  <si>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</si>
  <si>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</si>
  <si>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</si>
  <si>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</si>
  <si>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</si>
  <si>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</si>
  <si>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</si>
  <si>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</si>
  <si>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</si>
  <si>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</si>
  <si>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</si>
  <si>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</si>
  <si>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</si>
  <si>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</si>
  <si>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</si>
  <si>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</si>
  <si>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</si>
  <si>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</si>
  <si>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</si>
  <si>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</si>
  <si>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</si>
  <si>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</si>
  <si>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</si>
  <si>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</si>
  <si>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</si>
  <si>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</si>
  <si>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</si>
  <si>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</si>
  <si>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</si>
  <si>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</si>
  <si>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</si>
  <si>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</si>
  <si>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</si>
  <si>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</si>
  <si>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</si>
  <si>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</si>
  <si>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</si>
  <si>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</si>
  <si>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</si>
  <si>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</si>
  <si>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</si>
  <si>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</si>
  <si>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</si>
  <si>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</si>
  <si>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</si>
  <si>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</si>
  <si>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</si>
  <si>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</si>
  <si>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</si>
  <si>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</si>
  <si>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</si>
  <si>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</si>
  <si>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</si>
  <si>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</si>
  <si>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</si>
  <si>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</si>
  <si>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</si>
  <si>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</si>
  <si>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</si>
  <si>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</si>
  <si>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</si>
  <si>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</si>
  <si>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</si>
  <si>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</si>
  <si>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</si>
  <si>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</si>
  <si>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</si>
  <si>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</si>
  <si>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</si>
  <si>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</si>
  <si>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</si>
  <si>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</si>
  <si>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</si>
  <si>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</si>
  <si>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</si>
  <si>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</si>
  <si>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</si>
  <si>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</si>
  <si>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</si>
  <si>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</si>
  <si>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</si>
  <si>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</si>
  <si>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</si>
  <si>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</si>
  <si>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</si>
  <si>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</si>
  <si>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</si>
  <si>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</si>
  <si>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</si>
  <si>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</si>
  <si>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</si>
  <si>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</si>
  <si>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</si>
  <si>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</si>
  <si>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</si>
  <si>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</si>
  <si>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</si>
  <si>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</si>
  <si>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</si>
  <si>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</si>
  <si>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</si>
  <si>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</si>
  <si>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</si>
  <si>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</si>
  <si>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</si>
  <si>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</si>
  <si>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</si>
  <si>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</si>
  <si>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</si>
  <si>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</si>
  <si>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</si>
  <si>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</si>
  <si>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</si>
  <si>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</si>
  <si>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</si>
  <si>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</si>
  <si>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</si>
  <si>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</si>
  <si>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</si>
  <si>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</si>
  <si>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</si>
  <si>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</si>
  <si>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</si>
  <si>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</si>
  <si>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</si>
  <si>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</si>
  <si>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</si>
  <si>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</si>
  <si>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</si>
  <si>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</si>
  <si>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</si>
  <si>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</si>
  <si>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</si>
  <si>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</si>
  <si>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</si>
  <si>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</si>
  <si>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</si>
  <si>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</si>
  <si>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</si>
  <si>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</si>
  <si>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</si>
  <si>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</si>
  <si>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</si>
  <si>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</si>
  <si>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</si>
  <si>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</si>
  <si>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</si>
  <si>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</si>
  <si>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</si>
  <si>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</si>
  <si>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</si>
  <si>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</si>
  <si>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</si>
  <si>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</si>
  <si>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</si>
  <si>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</si>
  <si>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</si>
  <si>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</si>
  <si>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</si>
  <si>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</si>
  <si>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</si>
  <si>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</si>
  <si>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</si>
  <si>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</si>
  <si>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</si>
  <si>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</si>
  <si>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</si>
  <si>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</si>
  <si>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</si>
  <si>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</si>
  <si>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</si>
  <si>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</si>
  <si>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</si>
  <si>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</si>
  <si>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</si>
  <si>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</si>
  <si>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</si>
  <si>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</si>
  <si>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</si>
  <si>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</si>
  <si>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</si>
  <si>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</si>
  <si>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</si>
  <si>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</si>
  <si>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</si>
  <si>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</si>
  <si>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</si>
  <si>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</si>
  <si>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</si>
  <si>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</si>
  <si>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</si>
  <si>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</si>
  <si>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</si>
  <si>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</si>
  <si>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</si>
  <si>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</si>
  <si>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</si>
  <si>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</si>
  <si>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</si>
  <si>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</si>
  <si>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</si>
  <si>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</si>
  <si>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</si>
  <si>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</si>
  <si>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</si>
  <si>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</si>
  <si>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</si>
  <si>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</si>
  <si>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</si>
  <si>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</si>
  <si>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</si>
  <si>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</si>
  <si>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</si>
  <si>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</si>
  <si>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</si>
  <si>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</si>
  <si>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</si>
  <si>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</si>
  <si>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</si>
  <si>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</si>
  <si>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</si>
  <si>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</si>
  <si>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</si>
  <si>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</si>
  <si>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</si>
  <si>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</si>
  <si>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</si>
  <si>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</si>
  <si>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</si>
  <si>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</si>
  <si>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</si>
  <si>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</si>
  <si>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</si>
  <si>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</si>
  <si>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</si>
  <si>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</si>
  <si>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</si>
  <si>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</si>
  <si>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</si>
  <si>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</si>
  <si>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</si>
  <si>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</si>
  <si>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</si>
  <si>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</si>
  <si>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</si>
  <si>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</si>
  <si>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</si>
  <si>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</si>
  <si>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</si>
  <si>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</si>
  <si>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</si>
  <si>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</si>
  <si>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</si>
  <si>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</si>
  <si>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</si>
  <si>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</si>
  <si>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</si>
  <si>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</si>
  <si>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</si>
  <si>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</si>
  <si>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</si>
  <si>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</si>
  <si>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</si>
  <si>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</si>
  <si>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</si>
  <si>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</si>
  <si>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</si>
  <si>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</si>
  <si>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</si>
  <si>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</si>
  <si>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</si>
  <si>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</si>
  <si>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</si>
  <si>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</si>
  <si>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</si>
  <si>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</si>
  <si>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</si>
  <si>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</si>
  <si>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</si>
  <si>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</si>
  <si>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</si>
  <si>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</si>
  <si>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</si>
  <si>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</si>
  <si>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</si>
  <si>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</si>
  <si>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</si>
  <si>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</si>
  <si>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</si>
  <si>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</si>
  <si>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</si>
  <si>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</si>
  <si>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</si>
  <si>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Versión: 6</t>
  </si>
  <si>
    <t>Fecha de Aprobación:13/03/2020</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</si>
  <si>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</si>
  <si>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</si>
  <si>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</si>
  <si>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</si>
  <si>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</si>
  <si>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</si>
  <si>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</si>
  <si>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</si>
  <si>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</si>
  <si>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Meta vigencia 2021</t>
  </si>
  <si>
    <t>Actividad 2021</t>
  </si>
  <si>
    <t>RESPONSABLE</t>
  </si>
  <si>
    <t>RECURSOS ACTUAL</t>
  </si>
  <si>
    <t xml:space="preserve">TOTAL </t>
  </si>
  <si>
    <t>Recursos Administrados</t>
  </si>
  <si>
    <t>Recursos de libre Destinación</t>
  </si>
  <si>
    <t>Total  Actividad</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</si>
  <si>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</si>
  <si>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</si>
  <si>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</si>
  <si>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</si>
  <si>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Subdirector Adminsitrativo, Financiero y de Control Disciplinario</t>
  </si>
  <si>
    <t xml:space="preserve">PROGRAMACIÓN PRESUPUESTAL PROYECTO DE INVERSIÓN 2021 
"Un Nuevo Contrato Social y Ambiental para la Bogotá del siglo XXI " </t>
  </si>
  <si>
    <t>Cuota global 2021</t>
  </si>
  <si>
    <t xml:space="preserve">Director General </t>
  </si>
  <si>
    <t xml:space="preserve">Producir 6 investigaciones socioeducativas para contribuir al cumplimiento de las metas sectoriales de cierre de brechas y de transformación pedagógica en el marco del ODS 4 </t>
  </si>
  <si>
    <t>Investigación Índice derecho educación 2021</t>
  </si>
  <si>
    <t>Investigación educación al derecho 2021</t>
  </si>
  <si>
    <t>Investigación corporeidad: PEDAGOGIA DEL LOTO, cuerpo, arte y educación 2021</t>
  </si>
  <si>
    <t>Investigación Modelos Flexibles 2021</t>
  </si>
  <si>
    <t xml:space="preserve">Estrategia de promoción y apoyo 2021
</t>
  </si>
  <si>
    <t xml:space="preserve">Estrategia maestros y maestras que inspiran 2021
</t>
  </si>
  <si>
    <t>Estrategia de Comunicación, Divulgación y Gestión del Conocimiento 2021</t>
  </si>
  <si>
    <t>Estrategia de fortalecimiento a la gestión institucional 2021</t>
  </si>
  <si>
    <t xml:space="preserve"> Investigación Nuevas Tecnologías, enseñanza, aprendizajes: Profes en acción 2021</t>
  </si>
  <si>
    <t>Total Actividad:  Investigación Nuevas Tecnologías, enseñanza, aprendizajes: Profes en acción 2021</t>
  </si>
  <si>
    <t>Total  Actividad: Investigación corporeidad: PEDAGOGIA DEL LOTO, cuerpo, arte y educación 2021</t>
  </si>
  <si>
    <t>Total  Actividad: Investigación Modelos Flexibles 2021</t>
  </si>
  <si>
    <t>Total  Actividad: Investigación Pedagogías de la Memoria 2021</t>
  </si>
  <si>
    <t>Total  Actividad: Investigación Eduación, desarrollo integral y jóvenes 2021</t>
  </si>
  <si>
    <t>Investigación Eduación, desarrollo integral y jóvenes 2021</t>
  </si>
  <si>
    <t>Total  Actividad: Investigación Índice derecho educación 2021</t>
  </si>
  <si>
    <t>Total  Actividad: Investigación educación al derecho 2021</t>
  </si>
  <si>
    <t xml:space="preserve">Total Meta 1  Producir 5 investigaciones socioeducativas para contribuir al cumplimiento de las metas sectoriales de cierre de brechas y de transformación pedagógica en el marco del ODS 4 </t>
  </si>
  <si>
    <t>Total Meta 2 Producir 2 Investigaciones para optimizar la gestión de la información y el conocimiento producido a través de los procesos de seguimiento a la política sectorial para su uso y apropiación por parte de los grupos de interés</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</si>
  <si>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</si>
  <si>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</si>
  <si>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Estrategia Transferencia de conocimiento 2021</t>
  </si>
  <si>
    <t>Total  Actividad:  Estrategia Transferencia de conocimiento 2021</t>
  </si>
  <si>
    <t>Total  Actividad: Estrategia Promoción y apoyo 2021</t>
  </si>
  <si>
    <t>Total Meta 4 Implementar 1 estrategia articulada de promoción y apoyo a colectivos, redes, y docentes investigadores e innovadores de los colegios públicos de Bogotá</t>
  </si>
  <si>
    <t>Total  Actividad Estrategia maestros y maestras que inspiran 2021</t>
  </si>
  <si>
    <t>Total  Actividad: Estrategia de Comunicación, Divulgación y Gestión del Conocimiento 2021</t>
  </si>
  <si>
    <t>Total Meta 6 Implementar 1 estrategia eficaz y efectiva de socialización, divulgación  y gestión del conocimiento derivado de las investigaciones y publicaciones del IDEP y de los docentes del Distrito</t>
  </si>
  <si>
    <t>JORGE ALBERTO PALACIO CASTAÑEDA</t>
  </si>
  <si>
    <t>Asesor 105-02
Ruth Amanda Cortes</t>
  </si>
  <si>
    <t xml:space="preserve">Asesor 105-02
Oscar A Ballen </t>
  </si>
  <si>
    <t>Asesor 105-03
Luis Miguel Bermudez</t>
  </si>
  <si>
    <t>Jefe Oficina Asesora de Planeación 
Adriana Villamizar N</t>
  </si>
  <si>
    <t>Recursos Convenio Centro de Memoria - CNMH 391 de 2020 "Investigación Pedagogías de la memoria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</si>
</sst>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82">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11"/>
      <color indexed="63"/>
      <name val="Calibri"/>
      <family val="2"/>
    </font>
  </fonts>
  <fills count="39">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s>
  <borders count="105">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8" fillId="0" borderId="58"/>
    <xf numFmtId="41" fontId="78" fillId="0" borderId="58" applyFont="0" applyFill="0" applyBorder="0" applyAlignment="0" applyProtection="0"/>
    <xf numFmtId="0" fontId="78" fillId="0" borderId="58"/>
  </cellStyleXfs>
  <cellXfs count="985">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1" borderId="69" xfId="14" applyFont="1" applyFill="1" applyBorder="1" applyAlignment="1">
      <alignment horizontal="center" vertical="center" wrapText="1"/>
    </xf>
    <xf numFmtId="176" fontId="16" fillId="30" borderId="86" xfId="14" applyFont="1" applyFill="1" applyBorder="1" applyAlignment="1">
      <alignment horizontal="center" vertical="center"/>
    </xf>
    <xf numFmtId="176" fontId="16" fillId="30" borderId="86" xfId="14" applyFont="1" applyFill="1" applyBorder="1" applyAlignment="1">
      <alignment horizontal="center" vertical="center" wrapText="1"/>
    </xf>
    <xf numFmtId="176" fontId="16" fillId="30" borderId="87" xfId="14" applyFont="1" applyFill="1" applyBorder="1" applyAlignment="1">
      <alignment horizontal="center" vertical="center"/>
    </xf>
    <xf numFmtId="176" fontId="16" fillId="30" borderId="69" xfId="14" applyFont="1" applyFill="1" applyBorder="1" applyAlignment="1">
      <alignment horizontal="center" vertical="center" wrapText="1"/>
    </xf>
    <xf numFmtId="176" fontId="16" fillId="0" borderId="92" xfId="14" applyFont="1" applyBorder="1" applyAlignment="1">
      <alignment horizontal="center" vertical="center" wrapText="1"/>
    </xf>
    <xf numFmtId="176" fontId="70" fillId="35" borderId="58" xfId="14" applyFont="1" applyFill="1" applyAlignment="1">
      <alignment horizontal="center" vertical="center"/>
    </xf>
    <xf numFmtId="0" fontId="65" fillId="0" borderId="94" xfId="15" applyFont="1" applyBorder="1"/>
    <xf numFmtId="0" fontId="65" fillId="0" borderId="79" xfId="15" applyFont="1" applyBorder="1"/>
    <xf numFmtId="0" fontId="65" fillId="0" borderId="58" xfId="15" applyFont="1"/>
    <xf numFmtId="0" fontId="65" fillId="0" borderId="74" xfId="15" applyFont="1" applyBorder="1"/>
    <xf numFmtId="0" fontId="65" fillId="0" borderId="83" xfId="15" applyFont="1" applyBorder="1"/>
    <xf numFmtId="0" fontId="65" fillId="0" borderId="95" xfId="15" applyFont="1" applyBorder="1"/>
    <xf numFmtId="0" fontId="67" fillId="0" borderId="58" xfId="15" applyFont="1"/>
    <xf numFmtId="0" fontId="47" fillId="0" borderId="84" xfId="15" applyFont="1" applyBorder="1" applyAlignment="1">
      <alignment vertical="center"/>
    </xf>
    <xf numFmtId="0" fontId="47" fillId="0" borderId="89"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176" fontId="70" fillId="31" borderId="90" xfId="14" applyFont="1" applyFill="1" applyBorder="1" applyAlignment="1">
      <alignment vertical="center" wrapText="1"/>
    </xf>
    <xf numFmtId="0" fontId="71" fillId="0" borderId="90" xfId="15" applyFont="1" applyBorder="1" applyAlignment="1">
      <alignment vertical="center" wrapText="1"/>
    </xf>
    <xf numFmtId="0" fontId="16" fillId="26" borderId="69" xfId="15" applyFont="1" applyFill="1" applyBorder="1" applyAlignment="1">
      <alignment horizontal="left" vertical="center" wrapText="1"/>
    </xf>
    <xf numFmtId="176" fontId="72" fillId="0" borderId="91" xfId="17" applyNumberFormat="1" applyFont="1" applyFill="1" applyBorder="1" applyAlignment="1">
      <alignment vertical="center"/>
    </xf>
    <xf numFmtId="0" fontId="71" fillId="0" borderId="78" xfId="15" applyFont="1" applyBorder="1" applyAlignment="1">
      <alignment vertical="center" wrapText="1"/>
    </xf>
    <xf numFmtId="0" fontId="16" fillId="26" borderId="96" xfId="15" applyFont="1" applyFill="1" applyBorder="1" applyAlignment="1">
      <alignment horizontal="left" vertical="center" wrapText="1"/>
    </xf>
    <xf numFmtId="176" fontId="72" fillId="0" borderId="82" xfId="17" applyNumberFormat="1" applyFont="1" applyFill="1" applyBorder="1" applyAlignment="1">
      <alignment vertical="center"/>
    </xf>
    <xf numFmtId="176" fontId="16" fillId="30" borderId="97" xfId="14" applyFont="1" applyFill="1" applyBorder="1" applyAlignment="1">
      <alignment horizontal="center" vertical="center"/>
    </xf>
    <xf numFmtId="176" fontId="16" fillId="30" borderId="97" xfId="14" applyFont="1" applyFill="1" applyBorder="1" applyAlignment="1">
      <alignment horizontal="center" vertical="center" wrapText="1"/>
    </xf>
    <xf numFmtId="0" fontId="16" fillId="0" borderId="78"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16" fillId="30" borderId="96" xfId="14" applyFont="1" applyFill="1" applyBorder="1" applyAlignment="1">
      <alignment horizontal="center" vertical="center" wrapText="1"/>
    </xf>
    <xf numFmtId="176" fontId="70" fillId="33" borderId="92" xfId="17" applyNumberFormat="1" applyFont="1" applyFill="1" applyBorder="1" applyAlignment="1">
      <alignment vertical="center"/>
    </xf>
    <xf numFmtId="176" fontId="72" fillId="0" borderId="96" xfId="17" applyNumberFormat="1" applyFont="1" applyFill="1" applyBorder="1" applyAlignment="1">
      <alignment vertical="center"/>
    </xf>
    <xf numFmtId="176" fontId="72" fillId="30" borderId="96" xfId="14" applyFont="1" applyFill="1" applyBorder="1" applyAlignment="1">
      <alignment horizontal="center" vertical="center" wrapText="1"/>
    </xf>
    <xf numFmtId="0" fontId="16" fillId="0" borderId="90" xfId="15" applyFont="1" applyBorder="1" applyAlignment="1">
      <alignment horizontal="left" vertical="center" wrapText="1"/>
    </xf>
    <xf numFmtId="0" fontId="16" fillId="0" borderId="69" xfId="15" applyFont="1" applyBorder="1" applyAlignment="1">
      <alignment horizontal="left" vertical="center" wrapText="1"/>
    </xf>
    <xf numFmtId="187" fontId="16" fillId="30" borderId="69" xfId="17" applyNumberFormat="1" applyFont="1" applyFill="1" applyBorder="1" applyAlignment="1">
      <alignment vertical="center" wrapText="1"/>
    </xf>
    <xf numFmtId="176" fontId="16" fillId="30" borderId="101" xfId="14" applyFont="1" applyFill="1" applyBorder="1" applyAlignment="1">
      <alignment horizontal="center" vertical="center" wrapText="1"/>
    </xf>
    <xf numFmtId="0" fontId="71" fillId="0" borderId="90" xfId="15" applyFont="1" applyBorder="1" applyAlignment="1">
      <alignment horizontal="left" vertical="center" wrapText="1"/>
    </xf>
    <xf numFmtId="176" fontId="72" fillId="0" borderId="88" xfId="17" applyNumberFormat="1" applyFont="1" applyFill="1" applyBorder="1" applyAlignment="1">
      <alignment vertical="center"/>
    </xf>
    <xf numFmtId="176" fontId="75" fillId="34" borderId="69" xfId="15" applyNumberFormat="1" applyFont="1" applyFill="1" applyBorder="1" applyAlignment="1">
      <alignment horizontal="center"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9" fillId="0" borderId="58" xfId="17" applyNumberFormat="1" applyFont="1" applyAlignment="1">
      <alignment vertical="center"/>
    </xf>
    <xf numFmtId="0" fontId="16" fillId="0" borderId="90" xfId="15" applyFont="1" applyBorder="1" applyAlignment="1">
      <alignment horizontal="center" vertical="center" wrapText="1"/>
    </xf>
    <xf numFmtId="185" fontId="72" fillId="0" borderId="96" xfId="15" applyNumberFormat="1" applyFont="1" applyBorder="1" applyAlignment="1">
      <alignment horizontal="right" vertical="center" wrapText="1"/>
    </xf>
    <xf numFmtId="186" fontId="70" fillId="0" borderId="58" xfId="19" applyNumberFormat="1" applyFont="1" applyBorder="1" applyAlignment="1" applyProtection="1">
      <alignment horizontal="center" vertical="center"/>
    </xf>
    <xf numFmtId="0" fontId="77" fillId="0" borderId="58" xfId="15" applyFont="1" applyAlignment="1">
      <alignment horizontal="center" vertical="center" wrapText="1"/>
    </xf>
    <xf numFmtId="0" fontId="67" fillId="0" borderId="58" xfId="15" applyFont="1" applyAlignment="1">
      <alignment horizontal="left"/>
    </xf>
    <xf numFmtId="0" fontId="80" fillId="0" borderId="58" xfId="15" applyFont="1" applyAlignment="1">
      <alignment horizontal="right" vertical="center"/>
    </xf>
    <xf numFmtId="187" fontId="67" fillId="0" borderId="58" xfId="15" applyNumberFormat="1" applyFont="1"/>
    <xf numFmtId="187" fontId="67" fillId="0" borderId="58" xfId="6" applyNumberFormat="1" applyFont="1" applyBorder="1"/>
    <xf numFmtId="0" fontId="16" fillId="0" borderId="103" xfId="0" applyFont="1" applyBorder="1" applyAlignment="1">
      <alignment vertical="center" wrapText="1"/>
    </xf>
    <xf numFmtId="0" fontId="16" fillId="0" borderId="102" xfId="0" applyFont="1" applyBorder="1" applyAlignment="1">
      <alignment horizontal="left" vertical="center" wrapText="1"/>
    </xf>
    <xf numFmtId="0" fontId="16" fillId="26" borderId="102" xfId="0" applyFont="1" applyFill="1" applyBorder="1" applyAlignment="1">
      <alignment horizontal="left" vertical="center" wrapText="1"/>
    </xf>
    <xf numFmtId="0" fontId="16" fillId="30" borderId="102" xfId="0" applyFont="1" applyFill="1" applyBorder="1" applyAlignment="1">
      <alignment horizontal="left" vertical="center" wrapText="1"/>
    </xf>
    <xf numFmtId="176" fontId="72" fillId="32" borderId="69" xfId="17" applyNumberFormat="1" applyFont="1" applyFill="1" applyBorder="1" applyAlignment="1">
      <alignment vertical="center"/>
    </xf>
    <xf numFmtId="176" fontId="72" fillId="32" borderId="96" xfId="17" applyNumberFormat="1" applyFont="1" applyFill="1" applyBorder="1" applyAlignment="1">
      <alignment vertical="center"/>
    </xf>
    <xf numFmtId="187" fontId="16" fillId="36" borderId="96" xfId="17" applyNumberFormat="1" applyFont="1" applyFill="1" applyBorder="1" applyAlignment="1">
      <alignment vertical="center" wrapText="1"/>
    </xf>
    <xf numFmtId="187" fontId="16" fillId="36" borderId="69" xfId="17" applyNumberFormat="1" applyFont="1" applyFill="1" applyBorder="1" applyAlignment="1">
      <alignment vertical="center" wrapText="1"/>
    </xf>
    <xf numFmtId="187" fontId="72" fillId="32" borderId="69" xfId="17" applyNumberFormat="1" applyFont="1" applyFill="1" applyBorder="1" applyAlignment="1">
      <alignment vertical="center"/>
    </xf>
    <xf numFmtId="176" fontId="75" fillId="38" borderId="69" xfId="15" applyNumberFormat="1" applyFont="1" applyFill="1" applyBorder="1" applyAlignment="1">
      <alignment horizontal="center" vertical="center" wrapText="1"/>
    </xf>
    <xf numFmtId="185" fontId="16" fillId="36" borderId="69" xfId="17" applyNumberFormat="1" applyFont="1" applyFill="1" applyBorder="1" applyAlignment="1">
      <alignment vertical="center" wrapText="1"/>
    </xf>
    <xf numFmtId="9" fontId="81" fillId="0" borderId="58" xfId="13" applyFont="1" applyBorder="1" applyAlignment="1">
      <alignment horizontal="center" vertical="center"/>
    </xf>
    <xf numFmtId="0" fontId="16" fillId="30" borderId="104" xfId="0" applyFont="1" applyFill="1" applyBorder="1" applyAlignment="1">
      <alignment horizontal="left" vertical="center" wrapText="1"/>
    </xf>
    <xf numFmtId="0" fontId="40" fillId="0" borderId="21" xfId="0" applyFont="1" applyFill="1" applyBorder="1" applyAlignment="1">
      <alignment horizontal="center" vertical="center" wrapText="1"/>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readingOrder="1"/>
    </xf>
    <xf numFmtId="172" fontId="6" fillId="14" borderId="3"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86" fontId="70" fillId="0" borderId="58" xfId="19" applyNumberFormat="1" applyFont="1" applyBorder="1" applyAlignment="1" applyProtection="1">
      <alignment horizontal="center" vertical="center"/>
    </xf>
    <xf numFmtId="0" fontId="76" fillId="0" borderId="58" xfId="15" applyFont="1" applyAlignment="1">
      <alignment horizontal="center" vertical="center"/>
    </xf>
    <xf numFmtId="0" fontId="77" fillId="0" borderId="58" xfId="15" applyFont="1" applyAlignment="1">
      <alignment horizontal="center" vertical="center"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74" fillId="37" borderId="69" xfId="15" applyFont="1" applyFill="1" applyBorder="1" applyAlignment="1">
      <alignment horizontal="left" vertical="center" wrapText="1"/>
    </xf>
    <xf numFmtId="0" fontId="73" fillId="20" borderId="98" xfId="15" applyFont="1" applyFill="1" applyBorder="1" applyAlignment="1">
      <alignment horizontal="center" vertical="center" wrapText="1"/>
    </xf>
    <xf numFmtId="0" fontId="73" fillId="20" borderId="99" xfId="15" applyFont="1" applyFill="1" applyBorder="1" applyAlignment="1">
      <alignment horizontal="center" vertical="center" wrapText="1"/>
    </xf>
    <xf numFmtId="0" fontId="73" fillId="20" borderId="79" xfId="15" applyFont="1" applyFill="1" applyBorder="1" applyAlignment="1">
      <alignment horizontal="center" vertical="center" wrapText="1"/>
    </xf>
    <xf numFmtId="0" fontId="73" fillId="20" borderId="100" xfId="15" applyFont="1" applyFill="1" applyBorder="1" applyAlignment="1">
      <alignment horizontal="center" vertical="center" wrapText="1"/>
    </xf>
    <xf numFmtId="0" fontId="73" fillId="32" borderId="98" xfId="15" applyFont="1" applyFill="1" applyBorder="1" applyAlignment="1">
      <alignment horizontal="center" vertical="center" wrapText="1"/>
    </xf>
    <xf numFmtId="0" fontId="73" fillId="32" borderId="99" xfId="15" applyFont="1" applyFill="1" applyBorder="1" applyAlignment="1">
      <alignment horizontal="center" vertical="center" wrapText="1"/>
    </xf>
    <xf numFmtId="0" fontId="73" fillId="32" borderId="95" xfId="15" applyFont="1" applyFill="1" applyBorder="1" applyAlignment="1">
      <alignment horizontal="center" vertical="center" wrapText="1"/>
    </xf>
    <xf numFmtId="0" fontId="73" fillId="32" borderId="100" xfId="15" applyFont="1" applyFill="1" applyBorder="1" applyAlignment="1">
      <alignment horizontal="center" vertical="center" wrapText="1"/>
    </xf>
    <xf numFmtId="0" fontId="70" fillId="33" borderId="98" xfId="15" applyFont="1" applyFill="1" applyBorder="1" applyAlignment="1">
      <alignment horizontal="center" vertical="center" wrapText="1"/>
    </xf>
    <xf numFmtId="0" fontId="70" fillId="33" borderId="99" xfId="15" applyFont="1" applyFill="1" applyBorder="1" applyAlignment="1">
      <alignment horizontal="center" vertical="center" wrapText="1"/>
    </xf>
    <xf numFmtId="0" fontId="16" fillId="0" borderId="78" xfId="15" applyFont="1" applyBorder="1" applyAlignment="1">
      <alignment horizontal="center" vertical="center" wrapText="1"/>
    </xf>
    <xf numFmtId="0" fontId="16" fillId="0" borderId="81" xfId="15" applyFont="1" applyBorder="1" applyAlignment="1">
      <alignment horizontal="center" vertical="center" wrapText="1"/>
    </xf>
    <xf numFmtId="0" fontId="16" fillId="0" borderId="92" xfId="15" applyFont="1" applyBorder="1" applyAlignment="1">
      <alignment horizontal="center" vertical="center" wrapText="1"/>
    </xf>
    <xf numFmtId="0" fontId="73" fillId="32" borderId="84" xfId="15" applyFont="1" applyFill="1" applyBorder="1" applyAlignment="1">
      <alignment horizontal="center" vertical="center" wrapText="1"/>
    </xf>
    <xf numFmtId="0" fontId="73" fillId="32" borderId="89" xfId="15" applyFont="1" applyFill="1" applyBorder="1" applyAlignment="1">
      <alignment horizontal="center" vertical="center" wrapText="1"/>
    </xf>
    <xf numFmtId="0" fontId="73" fillId="32" borderId="88" xfId="15" applyFont="1" applyFill="1" applyBorder="1" applyAlignment="1">
      <alignment horizontal="center" vertical="center" wrapText="1"/>
    </xf>
    <xf numFmtId="0" fontId="73" fillId="20" borderId="84" xfId="15" applyFont="1" applyFill="1" applyBorder="1" applyAlignment="1">
      <alignment horizontal="center" vertical="center" wrapText="1"/>
    </xf>
    <xf numFmtId="0" fontId="73" fillId="20" borderId="89" xfId="15" applyFont="1" applyFill="1" applyBorder="1" applyAlignment="1">
      <alignment horizontal="center" vertical="center" wrapText="1"/>
    </xf>
    <xf numFmtId="0" fontId="73" fillId="20" borderId="88" xfId="15" applyFont="1" applyFill="1" applyBorder="1" applyAlignment="1">
      <alignment horizontal="center" vertical="center" wrapText="1"/>
    </xf>
    <xf numFmtId="0" fontId="74" fillId="33" borderId="84" xfId="15" applyFont="1" applyFill="1" applyBorder="1" applyAlignment="1">
      <alignment horizontal="center" vertical="center" wrapText="1"/>
    </xf>
    <xf numFmtId="0" fontId="74" fillId="33" borderId="89" xfId="15" applyFont="1" applyFill="1" applyBorder="1" applyAlignment="1">
      <alignment horizontal="center" vertical="center" wrapText="1"/>
    </xf>
    <xf numFmtId="0" fontId="74" fillId="33" borderId="88" xfId="15" applyFont="1" applyFill="1" applyBorder="1" applyAlignment="1">
      <alignment horizontal="center" vertical="center" wrapText="1"/>
    </xf>
    <xf numFmtId="0" fontId="16" fillId="0" borderId="91" xfId="15" applyFont="1" applyBorder="1" applyAlignment="1">
      <alignment horizontal="center" vertical="center" wrapText="1"/>
    </xf>
    <xf numFmtId="0" fontId="16" fillId="0" borderId="75" xfId="15" applyFont="1" applyBorder="1" applyAlignment="1">
      <alignment horizontal="center" vertical="center" wrapText="1"/>
    </xf>
    <xf numFmtId="0" fontId="16" fillId="0" borderId="93" xfId="15" applyFont="1" applyBorder="1" applyAlignment="1">
      <alignment horizontal="center" vertical="center" wrapText="1"/>
    </xf>
    <xf numFmtId="0" fontId="16" fillId="0" borderId="90" xfId="15" applyFont="1" applyBorder="1" applyAlignment="1">
      <alignment horizontal="center" vertical="center" wrapText="1"/>
    </xf>
    <xf numFmtId="0" fontId="68" fillId="2" borderId="84" xfId="15" applyFont="1" applyFill="1" applyBorder="1" applyAlignment="1">
      <alignment horizontal="left" vertical="center"/>
    </xf>
    <xf numFmtId="0" fontId="68" fillId="2" borderId="89" xfId="15" applyFont="1" applyFill="1" applyBorder="1" applyAlignment="1">
      <alignment horizontal="left" vertical="center"/>
    </xf>
    <xf numFmtId="0" fontId="68" fillId="2" borderId="88" xfId="15" applyFont="1" applyFill="1" applyBorder="1" applyAlignment="1">
      <alignment horizontal="left" vertical="center"/>
    </xf>
    <xf numFmtId="186" fontId="70" fillId="31" borderId="90" xfId="19" applyNumberFormat="1" applyFont="1" applyFill="1" applyBorder="1" applyAlignment="1" applyProtection="1">
      <alignment horizontal="center" vertical="center" wrapText="1"/>
    </xf>
    <xf numFmtId="186" fontId="70" fillId="31" borderId="92" xfId="19" applyNumberFormat="1" applyFont="1" applyFill="1" applyBorder="1" applyAlignment="1" applyProtection="1">
      <alignment horizontal="center" vertical="center" wrapText="1"/>
    </xf>
    <xf numFmtId="176" fontId="70" fillId="31" borderId="84" xfId="14" applyFont="1" applyFill="1" applyBorder="1" applyAlignment="1">
      <alignment horizontal="center" vertical="center" wrapText="1"/>
    </xf>
    <xf numFmtId="176" fontId="70" fillId="31" borderId="89" xfId="14" applyFont="1" applyFill="1" applyBorder="1" applyAlignment="1">
      <alignment horizontal="center" vertical="center" wrapText="1"/>
    </xf>
    <xf numFmtId="176" fontId="70" fillId="31" borderId="88" xfId="14" applyFont="1" applyFill="1" applyBorder="1" applyAlignment="1">
      <alignment horizontal="center" vertical="center" wrapText="1"/>
    </xf>
    <xf numFmtId="176" fontId="70" fillId="31" borderId="90"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0" fontId="66" fillId="2" borderId="69" xfId="15" applyFont="1" applyFill="1" applyBorder="1" applyAlignment="1">
      <alignment horizontal="left" vertical="center"/>
    </xf>
    <xf numFmtId="0" fontId="66" fillId="2" borderId="84" xfId="15" applyFont="1" applyFill="1" applyBorder="1" applyAlignment="1">
      <alignment horizontal="left" vertical="center" wrapText="1"/>
    </xf>
    <xf numFmtId="0" fontId="66" fillId="2" borderId="89" xfId="15" applyFont="1" applyFill="1" applyBorder="1" applyAlignment="1">
      <alignment horizontal="left" vertical="center" wrapText="1"/>
    </xf>
    <xf numFmtId="0" fontId="66" fillId="2" borderId="88" xfId="15" applyFont="1" applyFill="1" applyBorder="1" applyAlignment="1">
      <alignment horizontal="left" vertical="center" wrapText="1"/>
    </xf>
    <xf numFmtId="0" fontId="68" fillId="2" borderId="69" xfId="15" applyFont="1" applyFill="1" applyBorder="1" applyAlignment="1">
      <alignment horizontal="left" vertical="center"/>
    </xf>
    <xf numFmtId="0" fontId="66" fillId="2" borderId="84" xfId="15" applyFont="1" applyFill="1" applyBorder="1" applyAlignment="1">
      <alignment horizontal="left" vertical="center"/>
    </xf>
    <xf numFmtId="0" fontId="66" fillId="2" borderId="89" xfId="15" applyFont="1" applyFill="1" applyBorder="1" applyAlignment="1">
      <alignment horizontal="left" vertical="center"/>
    </xf>
    <xf numFmtId="0" fontId="66" fillId="2" borderId="88" xfId="15" applyFont="1" applyFill="1" applyBorder="1" applyAlignment="1">
      <alignment horizontal="left" vertical="center"/>
    </xf>
    <xf numFmtId="0" fontId="12" fillId="0" borderId="94" xfId="15" applyFont="1" applyBorder="1" applyAlignment="1">
      <alignment horizontal="center" vertical="center" wrapText="1"/>
    </xf>
    <xf numFmtId="0" fontId="12" fillId="0" borderId="79" xfId="15" applyFont="1" applyBorder="1" applyAlignment="1">
      <alignment horizontal="center" vertical="center" wrapText="1"/>
    </xf>
    <xf numFmtId="0" fontId="12" fillId="0" borderId="91" xfId="15" applyFont="1" applyBorder="1" applyAlignment="1">
      <alignment horizontal="center" vertical="center" wrapText="1"/>
    </xf>
    <xf numFmtId="0" fontId="12" fillId="0" borderId="74" xfId="15" applyFont="1" applyBorder="1" applyAlignment="1">
      <alignment horizontal="center" vertical="center" wrapText="1"/>
    </xf>
    <xf numFmtId="0" fontId="12" fillId="0" borderId="58" xfId="15" applyFont="1" applyAlignment="1">
      <alignment horizontal="center" vertical="center" wrapText="1"/>
    </xf>
    <xf numFmtId="0" fontId="12" fillId="0" borderId="75" xfId="15" applyFont="1" applyBorder="1" applyAlignment="1">
      <alignment horizontal="center" vertical="center" wrapText="1"/>
    </xf>
    <xf numFmtId="0" fontId="12" fillId="0" borderId="83" xfId="15" applyFont="1" applyBorder="1" applyAlignment="1">
      <alignment horizontal="center" vertical="center" wrapText="1"/>
    </xf>
    <xf numFmtId="0" fontId="12" fillId="0" borderId="95" xfId="15" applyFont="1" applyBorder="1" applyAlignment="1">
      <alignment horizontal="center" vertical="center" wrapText="1"/>
    </xf>
    <xf numFmtId="0" fontId="12" fillId="0" borderId="93" xfId="15" applyFont="1" applyBorder="1" applyAlignment="1">
      <alignment horizontal="center" vertical="center" wrapText="1"/>
    </xf>
    <xf numFmtId="0" fontId="16" fillId="0" borderId="69" xfId="15" applyFont="1" applyBorder="1" applyAlignment="1">
      <alignment horizontal="left" vertical="center"/>
    </xf>
    <xf numFmtId="176" fontId="16" fillId="0" borderId="69" xfId="14" applyFont="1" applyBorder="1" applyAlignment="1">
      <alignment horizontal="left" vertical="center" wrapText="1"/>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0</xdr:row>
      <xdr:rowOff>37273</xdr:rowOff>
    </xdr:from>
    <xdr:to>
      <xdr:col>1</xdr:col>
      <xdr:colOff>953547</xdr:colOff>
      <xdr:row>3</xdr:row>
      <xdr:rowOff>166812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656812" y="37273"/>
          <a:ext cx="88728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766" t="s">
        <v>0</v>
      </c>
      <c r="F1" s="767"/>
      <c r="G1" s="767"/>
      <c r="H1" s="767"/>
      <c r="I1" s="767"/>
      <c r="J1" s="767"/>
      <c r="K1" s="767"/>
      <c r="L1" s="767"/>
      <c r="M1" s="767"/>
      <c r="N1" s="767"/>
      <c r="O1" s="767"/>
      <c r="P1" s="767"/>
      <c r="Q1" s="767"/>
      <c r="R1" s="767"/>
      <c r="S1" s="767"/>
      <c r="T1" s="767"/>
      <c r="U1" s="767"/>
      <c r="V1" s="767"/>
      <c r="W1" s="768"/>
      <c r="X1" s="3"/>
      <c r="Y1" s="771" t="s">
        <v>1</v>
      </c>
      <c r="Z1" s="772"/>
      <c r="AA1" s="772"/>
      <c r="AB1" s="773"/>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767"/>
      <c r="F2" s="767"/>
      <c r="G2" s="767"/>
      <c r="H2" s="767"/>
      <c r="I2" s="767"/>
      <c r="J2" s="767"/>
      <c r="K2" s="767"/>
      <c r="L2" s="767"/>
      <c r="M2" s="767"/>
      <c r="N2" s="767"/>
      <c r="O2" s="767"/>
      <c r="P2" s="767"/>
      <c r="Q2" s="767"/>
      <c r="R2" s="767"/>
      <c r="S2" s="767"/>
      <c r="T2" s="767"/>
      <c r="U2" s="767"/>
      <c r="V2" s="767"/>
      <c r="W2" s="768"/>
      <c r="X2" s="3"/>
      <c r="Y2" s="771" t="s">
        <v>2</v>
      </c>
      <c r="Z2" s="772"/>
      <c r="AA2" s="772"/>
      <c r="AB2" s="773"/>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767"/>
      <c r="F3" s="767"/>
      <c r="G3" s="767"/>
      <c r="H3" s="767"/>
      <c r="I3" s="767"/>
      <c r="J3" s="767"/>
      <c r="K3" s="767"/>
      <c r="L3" s="767"/>
      <c r="M3" s="767"/>
      <c r="N3" s="767"/>
      <c r="O3" s="767"/>
      <c r="P3" s="767"/>
      <c r="Q3" s="767"/>
      <c r="R3" s="767"/>
      <c r="S3" s="767"/>
      <c r="T3" s="767"/>
      <c r="U3" s="767"/>
      <c r="V3" s="767"/>
      <c r="W3" s="768"/>
      <c r="X3" s="3"/>
      <c r="Y3" s="774" t="s">
        <v>3</v>
      </c>
      <c r="Z3" s="772"/>
      <c r="AA3" s="772"/>
      <c r="AB3" s="773"/>
      <c r="AC3" s="775" t="s">
        <v>4</v>
      </c>
      <c r="AD3" s="776"/>
      <c r="AE3" s="776"/>
      <c r="AF3" s="776"/>
      <c r="AG3" s="776"/>
      <c r="AH3" s="776"/>
      <c r="AI3" s="776"/>
      <c r="AJ3" s="776"/>
      <c r="AK3" s="776"/>
      <c r="AL3" s="776"/>
      <c r="AM3" s="776"/>
      <c r="AN3" s="776"/>
      <c r="AO3" s="776"/>
      <c r="AP3" s="777"/>
      <c r="AQ3" s="4"/>
      <c r="AR3" s="4"/>
      <c r="AS3" s="4"/>
      <c r="AT3" s="5"/>
      <c r="AU3" s="5"/>
      <c r="AV3" s="5"/>
      <c r="AW3" s="5"/>
    </row>
    <row r="4" spans="1:57" ht="15.75" customHeight="1">
      <c r="A4" s="1"/>
      <c r="B4" s="1"/>
      <c r="C4" s="1"/>
      <c r="D4" s="6"/>
      <c r="E4" s="769"/>
      <c r="F4" s="769"/>
      <c r="G4" s="769"/>
      <c r="H4" s="769"/>
      <c r="I4" s="769"/>
      <c r="J4" s="769"/>
      <c r="K4" s="769"/>
      <c r="L4" s="769"/>
      <c r="M4" s="769"/>
      <c r="N4" s="769"/>
      <c r="O4" s="769"/>
      <c r="P4" s="769"/>
      <c r="Q4" s="769"/>
      <c r="R4" s="769"/>
      <c r="S4" s="769"/>
      <c r="T4" s="769"/>
      <c r="U4" s="769"/>
      <c r="V4" s="769"/>
      <c r="W4" s="770"/>
      <c r="X4" s="7"/>
      <c r="Y4" s="771" t="s">
        <v>5</v>
      </c>
      <c r="Z4" s="772"/>
      <c r="AA4" s="772"/>
      <c r="AB4" s="773"/>
      <c r="AC4" s="778"/>
      <c r="AD4" s="767"/>
      <c r="AE4" s="767"/>
      <c r="AF4" s="767"/>
      <c r="AG4" s="767"/>
      <c r="AH4" s="767"/>
      <c r="AI4" s="767"/>
      <c r="AJ4" s="767"/>
      <c r="AK4" s="767"/>
      <c r="AL4" s="767"/>
      <c r="AM4" s="767"/>
      <c r="AN4" s="767"/>
      <c r="AO4" s="767"/>
      <c r="AP4" s="768"/>
      <c r="AQ4" s="4"/>
      <c r="AR4" s="4"/>
      <c r="AS4" s="4"/>
      <c r="AT4" s="5"/>
      <c r="AU4" s="5"/>
      <c r="AV4" s="5"/>
      <c r="AW4" s="5"/>
    </row>
    <row r="5" spans="1:57" ht="12" customHeight="1">
      <c r="A5" s="8" t="s">
        <v>6</v>
      </c>
      <c r="B5" s="9"/>
      <c r="C5" s="9"/>
      <c r="D5" s="10"/>
      <c r="E5" s="780" t="s">
        <v>7</v>
      </c>
      <c r="F5" s="772"/>
      <c r="G5" s="772"/>
      <c r="H5" s="772"/>
      <c r="I5" s="772"/>
      <c r="J5" s="772"/>
      <c r="K5" s="772"/>
      <c r="L5" s="772"/>
      <c r="M5" s="772"/>
      <c r="N5" s="772"/>
      <c r="O5" s="772"/>
      <c r="P5" s="772"/>
      <c r="Q5" s="772"/>
      <c r="R5" s="772"/>
      <c r="S5" s="772"/>
      <c r="T5" s="772"/>
      <c r="U5" s="772"/>
      <c r="V5" s="772"/>
      <c r="W5" s="772"/>
      <c r="X5" s="772"/>
      <c r="Y5" s="772"/>
      <c r="Z5" s="772"/>
      <c r="AA5" s="772"/>
      <c r="AB5" s="781"/>
      <c r="AC5" s="778"/>
      <c r="AD5" s="767"/>
      <c r="AE5" s="767"/>
      <c r="AF5" s="767"/>
      <c r="AG5" s="767"/>
      <c r="AH5" s="767"/>
      <c r="AI5" s="767"/>
      <c r="AJ5" s="767"/>
      <c r="AK5" s="767"/>
      <c r="AL5" s="767"/>
      <c r="AM5" s="767"/>
      <c r="AN5" s="767"/>
      <c r="AO5" s="767"/>
      <c r="AP5" s="768"/>
      <c r="AQ5" s="4"/>
      <c r="AR5" s="4"/>
      <c r="AS5" s="4"/>
      <c r="AT5" s="5"/>
      <c r="AU5" s="5"/>
      <c r="AV5" s="5"/>
      <c r="AW5" s="5"/>
      <c r="AX5" s="5"/>
      <c r="AY5" s="5"/>
      <c r="AZ5" s="5"/>
      <c r="BA5" s="5"/>
      <c r="BB5" s="5"/>
      <c r="BC5" s="5"/>
      <c r="BD5" s="5"/>
      <c r="BE5" s="4"/>
    </row>
    <row r="6" spans="1:57" ht="12" customHeight="1">
      <c r="A6" s="785" t="s">
        <v>8</v>
      </c>
      <c r="B6" s="772"/>
      <c r="C6" s="772"/>
      <c r="D6" s="773"/>
      <c r="E6" s="785" t="s">
        <v>9</v>
      </c>
      <c r="F6" s="772"/>
      <c r="G6" s="772"/>
      <c r="H6" s="772"/>
      <c r="I6" s="772"/>
      <c r="J6" s="772"/>
      <c r="K6" s="772"/>
      <c r="L6" s="772"/>
      <c r="M6" s="772"/>
      <c r="N6" s="772"/>
      <c r="O6" s="772"/>
      <c r="P6" s="772"/>
      <c r="Q6" s="772"/>
      <c r="R6" s="772"/>
      <c r="S6" s="772"/>
      <c r="T6" s="772"/>
      <c r="U6" s="772"/>
      <c r="V6" s="772"/>
      <c r="W6" s="772"/>
      <c r="X6" s="772"/>
      <c r="Y6" s="772"/>
      <c r="Z6" s="772"/>
      <c r="AA6" s="772"/>
      <c r="AB6" s="772"/>
      <c r="AC6" s="778"/>
      <c r="AD6" s="767"/>
      <c r="AE6" s="767"/>
      <c r="AF6" s="767"/>
      <c r="AG6" s="767"/>
      <c r="AH6" s="767"/>
      <c r="AI6" s="767"/>
      <c r="AJ6" s="767"/>
      <c r="AK6" s="767"/>
      <c r="AL6" s="767"/>
      <c r="AM6" s="767"/>
      <c r="AN6" s="767"/>
      <c r="AO6" s="767"/>
      <c r="AP6" s="768"/>
      <c r="AQ6" s="4"/>
      <c r="AR6" s="4"/>
      <c r="AS6" s="4"/>
      <c r="AT6" s="5"/>
      <c r="AU6" s="5"/>
      <c r="AV6" s="5"/>
      <c r="AW6" s="5"/>
      <c r="AX6" s="5"/>
      <c r="AY6" s="5"/>
      <c r="AZ6" s="5"/>
      <c r="BA6" s="5"/>
      <c r="BB6" s="5"/>
      <c r="BC6" s="5"/>
      <c r="BD6" s="5"/>
      <c r="BE6" s="4"/>
    </row>
    <row r="7" spans="1:57" ht="12" customHeight="1">
      <c r="A7" s="782" t="s">
        <v>10</v>
      </c>
      <c r="B7" s="772"/>
      <c r="C7" s="772"/>
      <c r="D7" s="773"/>
      <c r="E7" s="782" t="s">
        <v>11</v>
      </c>
      <c r="F7" s="772"/>
      <c r="G7" s="772"/>
      <c r="H7" s="772"/>
      <c r="I7" s="772"/>
      <c r="J7" s="772"/>
      <c r="K7" s="772"/>
      <c r="L7" s="772"/>
      <c r="M7" s="772"/>
      <c r="N7" s="772"/>
      <c r="O7" s="772"/>
      <c r="P7" s="772"/>
      <c r="Q7" s="772"/>
      <c r="R7" s="772"/>
      <c r="S7" s="772"/>
      <c r="T7" s="772"/>
      <c r="U7" s="772"/>
      <c r="V7" s="772"/>
      <c r="W7" s="772"/>
      <c r="X7" s="772"/>
      <c r="Y7" s="772"/>
      <c r="Z7" s="772"/>
      <c r="AA7" s="772"/>
      <c r="AB7" s="772"/>
      <c r="AC7" s="778"/>
      <c r="AD7" s="767"/>
      <c r="AE7" s="767"/>
      <c r="AF7" s="767"/>
      <c r="AG7" s="767"/>
      <c r="AH7" s="767"/>
      <c r="AI7" s="767"/>
      <c r="AJ7" s="767"/>
      <c r="AK7" s="767"/>
      <c r="AL7" s="767"/>
      <c r="AM7" s="767"/>
      <c r="AN7" s="767"/>
      <c r="AO7" s="767"/>
      <c r="AP7" s="768"/>
      <c r="AQ7" s="4"/>
      <c r="AR7" s="4"/>
      <c r="AS7" s="4"/>
      <c r="AT7" s="5"/>
      <c r="AU7" s="5"/>
      <c r="AV7" s="5"/>
      <c r="AW7" s="5"/>
      <c r="AX7" s="5"/>
      <c r="AY7" s="5"/>
      <c r="AZ7" s="5"/>
      <c r="BA7" s="5"/>
      <c r="BB7" s="5"/>
      <c r="BC7" s="5"/>
      <c r="BD7" s="5"/>
      <c r="BE7" s="4"/>
    </row>
    <row r="8" spans="1:57" ht="12" customHeight="1">
      <c r="A8" s="782" t="s">
        <v>12</v>
      </c>
      <c r="B8" s="772"/>
      <c r="C8" s="772"/>
      <c r="D8" s="773"/>
      <c r="E8" s="782" t="s">
        <v>13</v>
      </c>
      <c r="F8" s="772"/>
      <c r="G8" s="772"/>
      <c r="H8" s="772"/>
      <c r="I8" s="772"/>
      <c r="J8" s="772"/>
      <c r="K8" s="772"/>
      <c r="L8" s="772"/>
      <c r="M8" s="772"/>
      <c r="N8" s="772"/>
      <c r="O8" s="772"/>
      <c r="P8" s="772"/>
      <c r="Q8" s="772"/>
      <c r="R8" s="772"/>
      <c r="S8" s="772"/>
      <c r="T8" s="772"/>
      <c r="U8" s="772"/>
      <c r="V8" s="772"/>
      <c r="W8" s="772"/>
      <c r="X8" s="772"/>
      <c r="Y8" s="772"/>
      <c r="Z8" s="772"/>
      <c r="AA8" s="772"/>
      <c r="AB8" s="772"/>
      <c r="AC8" s="778"/>
      <c r="AD8" s="767"/>
      <c r="AE8" s="767"/>
      <c r="AF8" s="767"/>
      <c r="AG8" s="767"/>
      <c r="AH8" s="767"/>
      <c r="AI8" s="767"/>
      <c r="AJ8" s="767"/>
      <c r="AK8" s="767"/>
      <c r="AL8" s="767"/>
      <c r="AM8" s="767"/>
      <c r="AN8" s="767"/>
      <c r="AO8" s="767"/>
      <c r="AP8" s="768"/>
      <c r="AQ8" s="4"/>
      <c r="AR8" s="4"/>
      <c r="AS8" s="4"/>
      <c r="AT8" s="5"/>
      <c r="AU8" s="5"/>
      <c r="AV8" s="5"/>
      <c r="AW8" s="5"/>
      <c r="AX8" s="5"/>
      <c r="AY8" s="5"/>
      <c r="AZ8" s="5"/>
      <c r="BA8" s="5"/>
      <c r="BB8" s="5"/>
      <c r="BC8" s="5"/>
      <c r="BD8" s="5"/>
      <c r="BE8" s="4"/>
    </row>
    <row r="9" spans="1:57" ht="27.75" customHeight="1">
      <c r="A9" s="782" t="s">
        <v>14</v>
      </c>
      <c r="B9" s="772"/>
      <c r="C9" s="772"/>
      <c r="D9" s="773"/>
      <c r="E9" s="782" t="s">
        <v>15</v>
      </c>
      <c r="F9" s="772"/>
      <c r="G9" s="772"/>
      <c r="H9" s="772"/>
      <c r="I9" s="772"/>
      <c r="J9" s="772"/>
      <c r="K9" s="772"/>
      <c r="L9" s="772"/>
      <c r="M9" s="772"/>
      <c r="N9" s="772"/>
      <c r="O9" s="772"/>
      <c r="P9" s="772"/>
      <c r="Q9" s="772"/>
      <c r="R9" s="772"/>
      <c r="S9" s="772"/>
      <c r="T9" s="772"/>
      <c r="U9" s="772"/>
      <c r="V9" s="772"/>
      <c r="W9" s="772"/>
      <c r="X9" s="772"/>
      <c r="Y9" s="772"/>
      <c r="Z9" s="772"/>
      <c r="AA9" s="772"/>
      <c r="AB9" s="772"/>
      <c r="AC9" s="779"/>
      <c r="AD9" s="769"/>
      <c r="AE9" s="769"/>
      <c r="AF9" s="769"/>
      <c r="AG9" s="769"/>
      <c r="AH9" s="769"/>
      <c r="AI9" s="769"/>
      <c r="AJ9" s="769"/>
      <c r="AK9" s="769"/>
      <c r="AL9" s="769"/>
      <c r="AM9" s="769"/>
      <c r="AN9" s="769"/>
      <c r="AO9" s="769"/>
      <c r="AP9" s="770"/>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786" t="s">
        <v>31</v>
      </c>
      <c r="Q10" s="773"/>
      <c r="R10" s="787" t="s">
        <v>32</v>
      </c>
      <c r="S10" s="772"/>
      <c r="T10" s="772"/>
      <c r="U10" s="772"/>
      <c r="V10" s="781"/>
      <c r="W10" s="16"/>
      <c r="X10" s="16"/>
      <c r="Y10" s="788" t="s">
        <v>33</v>
      </c>
      <c r="Z10" s="772"/>
      <c r="AA10" s="772"/>
      <c r="AB10" s="781"/>
      <c r="AC10" s="789">
        <v>2020</v>
      </c>
      <c r="AD10" s="772"/>
      <c r="AE10" s="772"/>
      <c r="AF10" s="772"/>
      <c r="AG10" s="772"/>
      <c r="AH10" s="772"/>
      <c r="AI10" s="772"/>
      <c r="AJ10" s="772"/>
      <c r="AK10" s="772"/>
      <c r="AL10" s="772"/>
      <c r="AM10" s="772"/>
      <c r="AN10" s="773"/>
      <c r="AO10" s="789">
        <v>2021</v>
      </c>
      <c r="AP10" s="773"/>
      <c r="AQ10" s="783" t="s">
        <v>34</v>
      </c>
      <c r="AR10" s="772"/>
      <c r="AS10" s="772"/>
      <c r="AT10" s="772"/>
      <c r="AU10" s="772"/>
      <c r="AV10" s="772"/>
      <c r="AW10" s="772"/>
      <c r="AX10" s="772"/>
      <c r="AY10" s="772"/>
      <c r="AZ10" s="773"/>
      <c r="BA10" s="784" t="s">
        <v>35</v>
      </c>
      <c r="BB10" s="772"/>
      <c r="BC10" s="772"/>
      <c r="BD10" s="773"/>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793" t="s">
        <v>210</v>
      </c>
      <c r="G49" s="772"/>
      <c r="H49" s="772"/>
      <c r="I49" s="772"/>
      <c r="J49" s="772"/>
      <c r="K49" s="772"/>
      <c r="L49" s="772"/>
      <c r="M49" s="772"/>
      <c r="N49" s="772"/>
      <c r="O49" s="772"/>
      <c r="P49" s="772"/>
      <c r="Q49" s="772"/>
      <c r="R49" s="772"/>
      <c r="S49" s="772"/>
      <c r="T49" s="772"/>
      <c r="U49" s="772"/>
      <c r="V49" s="773"/>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794" t="s">
        <v>211</v>
      </c>
      <c r="G50" s="772"/>
      <c r="H50" s="772"/>
      <c r="I50" s="772"/>
      <c r="J50" s="772"/>
      <c r="K50" s="772"/>
      <c r="L50" s="772"/>
      <c r="M50" s="772"/>
      <c r="N50" s="772"/>
      <c r="O50" s="772"/>
      <c r="P50" s="772"/>
      <c r="Q50" s="772"/>
      <c r="R50" s="772"/>
      <c r="S50" s="772"/>
      <c r="T50" s="772"/>
      <c r="U50" s="772"/>
      <c r="V50" s="773"/>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795" t="s">
        <v>212</v>
      </c>
      <c r="D51" s="772"/>
      <c r="E51" s="772"/>
      <c r="F51" s="772"/>
      <c r="G51" s="772"/>
      <c r="H51" s="772"/>
      <c r="I51" s="772"/>
      <c r="J51" s="772"/>
      <c r="K51" s="772"/>
      <c r="L51" s="772"/>
      <c r="M51" s="772"/>
      <c r="N51" s="772"/>
      <c r="O51" s="772"/>
      <c r="P51" s="772"/>
      <c r="Q51" s="772"/>
      <c r="R51" s="772"/>
      <c r="S51" s="772"/>
      <c r="T51" s="772"/>
      <c r="U51" s="772"/>
      <c r="V51" s="773"/>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796" t="s">
        <v>213</v>
      </c>
      <c r="B52" s="772"/>
      <c r="C52" s="772"/>
      <c r="D52" s="772"/>
      <c r="E52" s="772"/>
      <c r="F52" s="772"/>
      <c r="G52" s="772"/>
      <c r="H52" s="772"/>
      <c r="I52" s="772"/>
      <c r="J52" s="772"/>
      <c r="K52" s="772"/>
      <c r="L52" s="772"/>
      <c r="M52" s="772"/>
      <c r="N52" s="772"/>
      <c r="O52" s="772"/>
      <c r="P52" s="772"/>
      <c r="Q52" s="772"/>
      <c r="R52" s="772"/>
      <c r="S52" s="772"/>
      <c r="T52" s="772"/>
      <c r="U52" s="772"/>
      <c r="V52" s="773"/>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797"/>
      <c r="C54" s="791"/>
      <c r="D54" s="792"/>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798"/>
      <c r="B55" s="791"/>
      <c r="C55" s="791"/>
      <c r="D55" s="792"/>
      <c r="E55" s="798" t="s">
        <v>214</v>
      </c>
      <c r="F55" s="791"/>
      <c r="G55" s="791"/>
      <c r="H55" s="791"/>
      <c r="I55" s="792"/>
      <c r="J55" s="798" t="s">
        <v>215</v>
      </c>
      <c r="K55" s="791"/>
      <c r="L55" s="791"/>
      <c r="M55" s="791"/>
      <c r="N55" s="792"/>
      <c r="O55" s="149"/>
      <c r="P55" s="149"/>
      <c r="Q55" s="798" t="s">
        <v>216</v>
      </c>
      <c r="R55" s="791"/>
      <c r="S55" s="791"/>
      <c r="T55" s="791"/>
      <c r="U55" s="792"/>
      <c r="V55" s="150"/>
      <c r="W55" s="151"/>
      <c r="X55" s="151"/>
      <c r="Y55" s="798" t="s">
        <v>217</v>
      </c>
      <c r="Z55" s="791"/>
      <c r="AA55" s="792"/>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799"/>
      <c r="B56" s="791"/>
      <c r="C56" s="791"/>
      <c r="D56" s="792"/>
      <c r="E56" s="799" t="s">
        <v>218</v>
      </c>
      <c r="F56" s="791"/>
      <c r="G56" s="791"/>
      <c r="H56" s="791"/>
      <c r="I56" s="792"/>
      <c r="J56" s="800" t="s">
        <v>219</v>
      </c>
      <c r="K56" s="791"/>
      <c r="L56" s="791"/>
      <c r="M56" s="791"/>
      <c r="N56" s="792"/>
      <c r="O56" s="150"/>
      <c r="P56" s="150"/>
      <c r="Q56" s="800" t="s">
        <v>220</v>
      </c>
      <c r="R56" s="791"/>
      <c r="S56" s="791"/>
      <c r="T56" s="791"/>
      <c r="U56" s="792"/>
      <c r="V56" s="150"/>
      <c r="W56" s="153"/>
      <c r="X56" s="153"/>
      <c r="Y56" s="800" t="s">
        <v>192</v>
      </c>
      <c r="Z56" s="791"/>
      <c r="AA56" s="792"/>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790"/>
      <c r="Z57" s="791"/>
      <c r="AA57" s="791"/>
      <c r="AB57" s="792"/>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22"/>
      <c r="B1" s="767"/>
      <c r="C1" s="767"/>
      <c r="D1" s="767"/>
      <c r="E1" s="767"/>
      <c r="F1" s="767"/>
      <c r="G1" s="767"/>
      <c r="H1" s="767"/>
      <c r="I1" s="767"/>
      <c r="J1" s="767"/>
      <c r="K1" s="768"/>
      <c r="L1" s="823" t="s">
        <v>221</v>
      </c>
      <c r="M1" s="776"/>
      <c r="N1" s="776"/>
      <c r="O1" s="776"/>
      <c r="P1" s="776"/>
      <c r="Q1" s="776"/>
      <c r="R1" s="776"/>
      <c r="S1" s="776"/>
      <c r="T1" s="776"/>
      <c r="U1" s="776"/>
      <c r="V1" s="776"/>
      <c r="W1" s="776"/>
      <c r="X1" s="776"/>
      <c r="Y1" s="776"/>
      <c r="Z1" s="776"/>
      <c r="AA1" s="159"/>
      <c r="AB1" s="159"/>
      <c r="AC1" s="824" t="s">
        <v>222</v>
      </c>
      <c r="AD1" s="772"/>
      <c r="AE1" s="772"/>
      <c r="AF1" s="773"/>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767"/>
      <c r="B2" s="767"/>
      <c r="C2" s="767"/>
      <c r="D2" s="767"/>
      <c r="E2" s="767"/>
      <c r="F2" s="767"/>
      <c r="G2" s="767"/>
      <c r="H2" s="767"/>
      <c r="I2" s="767"/>
      <c r="J2" s="767"/>
      <c r="K2" s="768"/>
      <c r="L2" s="767"/>
      <c r="M2" s="767"/>
      <c r="N2" s="767"/>
      <c r="O2" s="767"/>
      <c r="P2" s="767"/>
      <c r="Q2" s="767"/>
      <c r="R2" s="767"/>
      <c r="S2" s="767"/>
      <c r="T2" s="767"/>
      <c r="U2" s="767"/>
      <c r="V2" s="767"/>
      <c r="W2" s="767"/>
      <c r="X2" s="767"/>
      <c r="Y2" s="767"/>
      <c r="Z2" s="767"/>
      <c r="AA2" s="163"/>
      <c r="AB2" s="163"/>
      <c r="AC2" s="825" t="s">
        <v>223</v>
      </c>
      <c r="AD2" s="776"/>
      <c r="AE2" s="776"/>
      <c r="AF2" s="777"/>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767"/>
      <c r="B3" s="767"/>
      <c r="C3" s="767"/>
      <c r="D3" s="767"/>
      <c r="E3" s="767"/>
      <c r="F3" s="767"/>
      <c r="G3" s="767"/>
      <c r="H3" s="767"/>
      <c r="I3" s="767"/>
      <c r="J3" s="767"/>
      <c r="K3" s="768"/>
      <c r="L3" s="767"/>
      <c r="M3" s="767"/>
      <c r="N3" s="767"/>
      <c r="O3" s="767"/>
      <c r="P3" s="767"/>
      <c r="Q3" s="767"/>
      <c r="R3" s="767"/>
      <c r="S3" s="767"/>
      <c r="T3" s="767"/>
      <c r="U3" s="767"/>
      <c r="V3" s="767"/>
      <c r="W3" s="767"/>
      <c r="X3" s="767"/>
      <c r="Y3" s="767"/>
      <c r="Z3" s="767"/>
      <c r="AA3" s="163"/>
      <c r="AB3" s="163"/>
      <c r="AC3" s="779"/>
      <c r="AD3" s="769"/>
      <c r="AE3" s="769"/>
      <c r="AF3" s="770"/>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767"/>
      <c r="B4" s="767"/>
      <c r="C4" s="767"/>
      <c r="D4" s="767"/>
      <c r="E4" s="767"/>
      <c r="F4" s="767"/>
      <c r="G4" s="767"/>
      <c r="H4" s="767"/>
      <c r="I4" s="767"/>
      <c r="J4" s="767"/>
      <c r="K4" s="768"/>
      <c r="L4" s="767"/>
      <c r="M4" s="767"/>
      <c r="N4" s="767"/>
      <c r="O4" s="767"/>
      <c r="P4" s="767"/>
      <c r="Q4" s="767"/>
      <c r="R4" s="767"/>
      <c r="S4" s="767"/>
      <c r="T4" s="767"/>
      <c r="U4" s="767"/>
      <c r="V4" s="767"/>
      <c r="W4" s="767"/>
      <c r="X4" s="767"/>
      <c r="Y4" s="767"/>
      <c r="Z4" s="767"/>
      <c r="AA4" s="163"/>
      <c r="AB4" s="163"/>
      <c r="AC4" s="824" t="s">
        <v>224</v>
      </c>
      <c r="AD4" s="772"/>
      <c r="AE4" s="772"/>
      <c r="AF4" s="773"/>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767"/>
      <c r="B5" s="767"/>
      <c r="C5" s="767"/>
      <c r="D5" s="767"/>
      <c r="E5" s="767"/>
      <c r="F5" s="767"/>
      <c r="G5" s="767"/>
      <c r="H5" s="767"/>
      <c r="I5" s="767"/>
      <c r="J5" s="767"/>
      <c r="K5" s="768"/>
      <c r="L5" s="767"/>
      <c r="M5" s="767"/>
      <c r="N5" s="767"/>
      <c r="O5" s="767"/>
      <c r="P5" s="767"/>
      <c r="Q5" s="767"/>
      <c r="R5" s="767"/>
      <c r="S5" s="767"/>
      <c r="T5" s="767"/>
      <c r="U5" s="767"/>
      <c r="V5" s="767"/>
      <c r="W5" s="767"/>
      <c r="X5" s="767"/>
      <c r="Y5" s="767"/>
      <c r="Z5" s="767"/>
      <c r="AA5" s="163"/>
      <c r="AB5" s="163"/>
      <c r="AC5" s="824" t="s">
        <v>225</v>
      </c>
      <c r="AD5" s="772"/>
      <c r="AE5" s="772"/>
      <c r="AF5" s="773"/>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26" t="s">
        <v>226</v>
      </c>
      <c r="I6" s="772"/>
      <c r="J6" s="772"/>
      <c r="K6" s="772"/>
      <c r="L6" s="785">
        <v>2020</v>
      </c>
      <c r="M6" s="772"/>
      <c r="N6" s="772"/>
      <c r="O6" s="772"/>
      <c r="P6" s="772"/>
      <c r="Q6" s="772"/>
      <c r="R6" s="772"/>
      <c r="S6" s="772"/>
      <c r="T6" s="772"/>
      <c r="U6" s="772"/>
      <c r="V6" s="772"/>
      <c r="W6" s="772"/>
      <c r="X6" s="772"/>
      <c r="Y6" s="772"/>
      <c r="Z6" s="772"/>
      <c r="AA6" s="772"/>
      <c r="AB6" s="772"/>
      <c r="AC6" s="772"/>
      <c r="AD6" s="772"/>
      <c r="AE6" s="772"/>
      <c r="AF6" s="773"/>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27" t="s">
        <v>227</v>
      </c>
      <c r="B7" s="776"/>
      <c r="C7" s="776"/>
      <c r="D7" s="776"/>
      <c r="E7" s="776"/>
      <c r="F7" s="776"/>
      <c r="G7" s="776"/>
      <c r="H7" s="777"/>
      <c r="I7" s="828" t="s">
        <v>22</v>
      </c>
      <c r="J7" s="829" t="s">
        <v>228</v>
      </c>
      <c r="K7" s="829" t="s">
        <v>229</v>
      </c>
      <c r="L7" s="829" t="s">
        <v>23</v>
      </c>
      <c r="M7" s="829" t="s">
        <v>24</v>
      </c>
      <c r="N7" s="829" t="s">
        <v>25</v>
      </c>
      <c r="O7" s="829" t="s">
        <v>230</v>
      </c>
      <c r="P7" s="829" t="s">
        <v>27</v>
      </c>
      <c r="Q7" s="829" t="s">
        <v>231</v>
      </c>
      <c r="R7" s="829" t="s">
        <v>29</v>
      </c>
      <c r="S7" s="829" t="s">
        <v>30</v>
      </c>
      <c r="T7" s="830" t="s">
        <v>31</v>
      </c>
      <c r="U7" s="773"/>
      <c r="V7" s="830" t="s">
        <v>32</v>
      </c>
      <c r="W7" s="772"/>
      <c r="X7" s="772"/>
      <c r="Y7" s="772"/>
      <c r="Z7" s="772"/>
      <c r="AA7" s="773"/>
      <c r="AB7" s="165"/>
      <c r="AC7" s="831" t="s">
        <v>33</v>
      </c>
      <c r="AD7" s="772"/>
      <c r="AE7" s="772"/>
      <c r="AF7" s="773"/>
      <c r="AG7" s="832" t="s">
        <v>232</v>
      </c>
      <c r="AH7" s="833"/>
      <c r="AI7" s="833"/>
      <c r="AJ7" s="833"/>
      <c r="AK7" s="833"/>
      <c r="AL7" s="833"/>
      <c r="AM7" s="833"/>
      <c r="AN7" s="833"/>
      <c r="AO7" s="833"/>
      <c r="AP7" s="833"/>
      <c r="AQ7" s="833"/>
      <c r="AR7" s="834"/>
      <c r="AS7" s="835" t="s">
        <v>233</v>
      </c>
      <c r="AT7" s="836"/>
      <c r="AU7" s="166" t="s">
        <v>4</v>
      </c>
      <c r="AV7" s="783" t="s">
        <v>34</v>
      </c>
      <c r="AW7" s="772"/>
      <c r="AX7" s="772"/>
      <c r="AY7" s="772"/>
      <c r="AZ7" s="772"/>
      <c r="BA7" s="772"/>
      <c r="BB7" s="772"/>
      <c r="BC7" s="772"/>
      <c r="BD7" s="772"/>
      <c r="BE7" s="773"/>
      <c r="BF7" s="784" t="s">
        <v>35</v>
      </c>
      <c r="BG7" s="772"/>
      <c r="BH7" s="772"/>
      <c r="BI7" s="773"/>
      <c r="BJ7" s="5"/>
      <c r="BK7" s="5"/>
      <c r="BL7" s="5"/>
    </row>
    <row r="8" spans="1:64" ht="51" customHeight="1">
      <c r="A8" s="779"/>
      <c r="B8" s="769"/>
      <c r="C8" s="769"/>
      <c r="D8" s="769"/>
      <c r="E8" s="769"/>
      <c r="F8" s="769"/>
      <c r="G8" s="769"/>
      <c r="H8" s="770"/>
      <c r="I8" s="803"/>
      <c r="J8" s="803"/>
      <c r="K8" s="803"/>
      <c r="L8" s="803"/>
      <c r="M8" s="803"/>
      <c r="N8" s="803"/>
      <c r="O8" s="803"/>
      <c r="P8" s="803"/>
      <c r="Q8" s="803"/>
      <c r="R8" s="803"/>
      <c r="S8" s="803"/>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04"/>
      <c r="M10" s="772"/>
      <c r="N10" s="772"/>
      <c r="O10" s="772"/>
      <c r="P10" s="772"/>
      <c r="Q10" s="772"/>
      <c r="R10" s="772"/>
      <c r="S10" s="772"/>
      <c r="T10" s="772"/>
      <c r="U10" s="772"/>
      <c r="V10" s="772"/>
      <c r="W10" s="772"/>
      <c r="X10" s="772"/>
      <c r="Y10" s="772"/>
      <c r="Z10" s="773"/>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04"/>
      <c r="M12" s="772"/>
      <c r="N12" s="772"/>
      <c r="O12" s="772"/>
      <c r="P12" s="772"/>
      <c r="Q12" s="772"/>
      <c r="R12" s="772"/>
      <c r="S12" s="772"/>
      <c r="T12" s="772"/>
      <c r="U12" s="772"/>
      <c r="V12" s="772"/>
      <c r="W12" s="772"/>
      <c r="X12" s="772"/>
      <c r="Y12" s="772"/>
      <c r="Z12" s="773"/>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04"/>
      <c r="M14" s="772"/>
      <c r="N14" s="772"/>
      <c r="O14" s="772"/>
      <c r="P14" s="772"/>
      <c r="Q14" s="772"/>
      <c r="R14" s="772"/>
      <c r="S14" s="772"/>
      <c r="T14" s="772"/>
      <c r="U14" s="772"/>
      <c r="V14" s="772"/>
      <c r="W14" s="772"/>
      <c r="X14" s="772"/>
      <c r="Y14" s="772"/>
      <c r="Z14" s="773"/>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04"/>
      <c r="M17" s="772"/>
      <c r="N17" s="772"/>
      <c r="O17" s="772"/>
      <c r="P17" s="772"/>
      <c r="Q17" s="772"/>
      <c r="R17" s="772"/>
      <c r="S17" s="772"/>
      <c r="T17" s="772"/>
      <c r="U17" s="772"/>
      <c r="V17" s="772"/>
      <c r="W17" s="772"/>
      <c r="X17" s="772"/>
      <c r="Y17" s="772"/>
      <c r="Z17" s="773"/>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01" t="s">
        <v>300</v>
      </c>
      <c r="M22" s="801">
        <v>84131501</v>
      </c>
      <c r="N22" s="801" t="s">
        <v>290</v>
      </c>
      <c r="O22" s="805" t="s">
        <v>172</v>
      </c>
      <c r="P22" s="801">
        <v>10101</v>
      </c>
      <c r="Q22" s="801" t="s">
        <v>151</v>
      </c>
      <c r="R22" s="801" t="s">
        <v>291</v>
      </c>
      <c r="S22" s="801" t="s">
        <v>292</v>
      </c>
      <c r="T22" s="801" t="s">
        <v>82</v>
      </c>
      <c r="U22" s="801" t="s">
        <v>293</v>
      </c>
      <c r="V22" s="219" t="s">
        <v>51</v>
      </c>
      <c r="W22" s="219" t="s">
        <v>52</v>
      </c>
      <c r="X22" s="186">
        <v>12</v>
      </c>
      <c r="Y22" s="181">
        <v>1</v>
      </c>
      <c r="Z22" s="181" t="s">
        <v>113</v>
      </c>
      <c r="AA22" s="181" t="s">
        <v>296</v>
      </c>
      <c r="AB22" s="801"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02"/>
      <c r="M23" s="802"/>
      <c r="N23" s="802"/>
      <c r="O23" s="802"/>
      <c r="P23" s="802"/>
      <c r="Q23" s="802"/>
      <c r="R23" s="802"/>
      <c r="S23" s="802"/>
      <c r="T23" s="802"/>
      <c r="U23" s="802"/>
      <c r="V23" s="233"/>
      <c r="W23" s="233"/>
      <c r="X23" s="232"/>
      <c r="Y23" s="193"/>
      <c r="Z23" s="193"/>
      <c r="AA23" s="193"/>
      <c r="AB23" s="802"/>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02"/>
      <c r="M24" s="802"/>
      <c r="N24" s="802"/>
      <c r="O24" s="802"/>
      <c r="P24" s="802"/>
      <c r="Q24" s="802"/>
      <c r="R24" s="802"/>
      <c r="S24" s="802"/>
      <c r="T24" s="802"/>
      <c r="U24" s="802"/>
      <c r="V24" s="188" t="s">
        <v>51</v>
      </c>
      <c r="W24" s="188" t="s">
        <v>52</v>
      </c>
      <c r="X24" s="186">
        <v>12</v>
      </c>
      <c r="Y24" s="181">
        <v>1</v>
      </c>
      <c r="Z24" s="181" t="s">
        <v>113</v>
      </c>
      <c r="AA24" s="181" t="s">
        <v>296</v>
      </c>
      <c r="AB24" s="802"/>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02"/>
      <c r="M25" s="802"/>
      <c r="N25" s="802"/>
      <c r="O25" s="802"/>
      <c r="P25" s="802"/>
      <c r="Q25" s="802"/>
      <c r="R25" s="802"/>
      <c r="S25" s="802"/>
      <c r="T25" s="802"/>
      <c r="U25" s="802"/>
      <c r="V25" s="233"/>
      <c r="W25" s="233"/>
      <c r="X25" s="232"/>
      <c r="Y25" s="193"/>
      <c r="Z25" s="193"/>
      <c r="AA25" s="193"/>
      <c r="AB25" s="802"/>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02"/>
      <c r="M26" s="802"/>
      <c r="N26" s="802"/>
      <c r="O26" s="802"/>
      <c r="P26" s="802"/>
      <c r="Q26" s="802"/>
      <c r="R26" s="802"/>
      <c r="S26" s="802"/>
      <c r="T26" s="802"/>
      <c r="U26" s="802"/>
      <c r="V26" s="188" t="s">
        <v>51</v>
      </c>
      <c r="W26" s="188" t="s">
        <v>52</v>
      </c>
      <c r="X26" s="186">
        <v>12</v>
      </c>
      <c r="Y26" s="181">
        <v>1</v>
      </c>
      <c r="Z26" s="181" t="s">
        <v>113</v>
      </c>
      <c r="AA26" s="181" t="s">
        <v>296</v>
      </c>
      <c r="AB26" s="802"/>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02"/>
      <c r="M27" s="802"/>
      <c r="N27" s="802"/>
      <c r="O27" s="802"/>
      <c r="P27" s="802"/>
      <c r="Q27" s="802"/>
      <c r="R27" s="802"/>
      <c r="S27" s="802"/>
      <c r="T27" s="802"/>
      <c r="U27" s="802"/>
      <c r="V27" s="233"/>
      <c r="W27" s="233"/>
      <c r="X27" s="232"/>
      <c r="Y27" s="193"/>
      <c r="Z27" s="193"/>
      <c r="AA27" s="193"/>
      <c r="AB27" s="802"/>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02"/>
      <c r="M28" s="802"/>
      <c r="N28" s="802"/>
      <c r="O28" s="802"/>
      <c r="P28" s="802"/>
      <c r="Q28" s="802"/>
      <c r="R28" s="802"/>
      <c r="S28" s="802"/>
      <c r="T28" s="802"/>
      <c r="U28" s="802"/>
      <c r="V28" s="188" t="s">
        <v>51</v>
      </c>
      <c r="W28" s="188" t="s">
        <v>52</v>
      </c>
      <c r="X28" s="186">
        <v>12</v>
      </c>
      <c r="Y28" s="181">
        <v>1</v>
      </c>
      <c r="Z28" s="181" t="s">
        <v>113</v>
      </c>
      <c r="AA28" s="181" t="s">
        <v>296</v>
      </c>
      <c r="AB28" s="802"/>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02"/>
      <c r="M29" s="802"/>
      <c r="N29" s="802"/>
      <c r="O29" s="802"/>
      <c r="P29" s="802"/>
      <c r="Q29" s="802"/>
      <c r="R29" s="802"/>
      <c r="S29" s="802"/>
      <c r="T29" s="802"/>
      <c r="U29" s="802"/>
      <c r="V29" s="233"/>
      <c r="W29" s="233"/>
      <c r="X29" s="232"/>
      <c r="Y29" s="193"/>
      <c r="Z29" s="193"/>
      <c r="AA29" s="193"/>
      <c r="AB29" s="802"/>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03"/>
      <c r="M30" s="803"/>
      <c r="N30" s="803"/>
      <c r="O30" s="803"/>
      <c r="P30" s="803"/>
      <c r="Q30" s="803"/>
      <c r="R30" s="803"/>
      <c r="S30" s="803"/>
      <c r="T30" s="803"/>
      <c r="U30" s="803"/>
      <c r="V30" s="188" t="s">
        <v>51</v>
      </c>
      <c r="W30" s="188" t="s">
        <v>52</v>
      </c>
      <c r="X30" s="186">
        <v>12</v>
      </c>
      <c r="Y30" s="181">
        <v>1</v>
      </c>
      <c r="Z30" s="181" t="s">
        <v>113</v>
      </c>
      <c r="AA30" s="181" t="s">
        <v>296</v>
      </c>
      <c r="AB30" s="803"/>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07"/>
      <c r="M31" s="772"/>
      <c r="N31" s="772"/>
      <c r="O31" s="772"/>
      <c r="P31" s="772"/>
      <c r="Q31" s="772"/>
      <c r="R31" s="772"/>
      <c r="S31" s="772"/>
      <c r="T31" s="772"/>
      <c r="U31" s="772"/>
      <c r="V31" s="772"/>
      <c r="W31" s="772"/>
      <c r="X31" s="772"/>
      <c r="Y31" s="772"/>
      <c r="Z31" s="772"/>
      <c r="AA31" s="773"/>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04"/>
      <c r="M33" s="772"/>
      <c r="N33" s="772"/>
      <c r="O33" s="772"/>
      <c r="P33" s="772"/>
      <c r="Q33" s="772"/>
      <c r="R33" s="772"/>
      <c r="S33" s="772"/>
      <c r="T33" s="772"/>
      <c r="U33" s="772"/>
      <c r="V33" s="772"/>
      <c r="W33" s="772"/>
      <c r="X33" s="772"/>
      <c r="Y33" s="772"/>
      <c r="Z33" s="773"/>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07" t="s">
        <v>48</v>
      </c>
      <c r="M55" s="772"/>
      <c r="N55" s="772"/>
      <c r="O55" s="772"/>
      <c r="P55" s="772"/>
      <c r="Q55" s="772"/>
      <c r="R55" s="772"/>
      <c r="S55" s="772"/>
      <c r="T55" s="772"/>
      <c r="U55" s="772"/>
      <c r="V55" s="772"/>
      <c r="W55" s="772"/>
      <c r="X55" s="772"/>
      <c r="Y55" s="772"/>
      <c r="Z55" s="772"/>
      <c r="AA55" s="773"/>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08"/>
      <c r="M88" s="809"/>
      <c r="N88" s="809"/>
      <c r="O88" s="809"/>
      <c r="P88" s="809"/>
      <c r="Q88" s="809"/>
      <c r="R88" s="809"/>
      <c r="S88" s="809"/>
      <c r="T88" s="809"/>
      <c r="U88" s="809"/>
      <c r="V88" s="809"/>
      <c r="W88" s="809"/>
      <c r="X88" s="809"/>
      <c r="Y88" s="809"/>
      <c r="Z88" s="809"/>
      <c r="AA88" s="810"/>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08" t="s">
        <v>48</v>
      </c>
      <c r="M97" s="809"/>
      <c r="N97" s="809"/>
      <c r="O97" s="809"/>
      <c r="P97" s="809"/>
      <c r="Q97" s="809"/>
      <c r="R97" s="809"/>
      <c r="S97" s="809"/>
      <c r="T97" s="809"/>
      <c r="U97" s="809"/>
      <c r="V97" s="809"/>
      <c r="W97" s="809"/>
      <c r="X97" s="809"/>
      <c r="Y97" s="809"/>
      <c r="Z97" s="809"/>
      <c r="AA97" s="811"/>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06" t="s">
        <v>506</v>
      </c>
      <c r="M98" s="80" t="s">
        <v>507</v>
      </c>
      <c r="N98" s="806" t="s">
        <v>240</v>
      </c>
      <c r="O98" s="312" t="s">
        <v>241</v>
      </c>
      <c r="P98" s="59">
        <v>10106</v>
      </c>
      <c r="Q98" s="80" t="s">
        <v>242</v>
      </c>
      <c r="R98" s="59" t="s">
        <v>502</v>
      </c>
      <c r="S98" s="202" t="s">
        <v>503</v>
      </c>
      <c r="T98" s="61" t="s">
        <v>97</v>
      </c>
      <c r="U98" s="202" t="s">
        <v>112</v>
      </c>
      <c r="V98" s="812" t="s">
        <v>294</v>
      </c>
      <c r="W98" s="812" t="s">
        <v>53</v>
      </c>
      <c r="X98" s="219">
        <v>7</v>
      </c>
      <c r="Y98" s="61">
        <v>1</v>
      </c>
      <c r="Z98" s="806" t="s">
        <v>84</v>
      </c>
      <c r="AA98" s="806" t="s">
        <v>85</v>
      </c>
      <c r="AB98" s="806"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02"/>
      <c r="M99" s="80" t="s">
        <v>510</v>
      </c>
      <c r="N99" s="802"/>
      <c r="O99" s="312" t="s">
        <v>241</v>
      </c>
      <c r="P99" s="59">
        <v>10106</v>
      </c>
      <c r="Q99" s="80" t="s">
        <v>242</v>
      </c>
      <c r="R99" s="185" t="s">
        <v>502</v>
      </c>
      <c r="S99" s="235" t="s">
        <v>503</v>
      </c>
      <c r="T99" s="186" t="s">
        <v>97</v>
      </c>
      <c r="U99" s="235" t="s">
        <v>112</v>
      </c>
      <c r="V99" s="802"/>
      <c r="W99" s="802"/>
      <c r="X99" s="219">
        <v>7</v>
      </c>
      <c r="Y99" s="61">
        <v>1</v>
      </c>
      <c r="Z99" s="802"/>
      <c r="AA99" s="802"/>
      <c r="AB99" s="802"/>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03"/>
      <c r="M100" s="80">
        <v>93141808</v>
      </c>
      <c r="N100" s="803"/>
      <c r="O100" s="312" t="s">
        <v>241</v>
      </c>
      <c r="P100" s="59">
        <v>10106</v>
      </c>
      <c r="Q100" s="80" t="s">
        <v>242</v>
      </c>
      <c r="R100" s="185" t="s">
        <v>502</v>
      </c>
      <c r="S100" s="235" t="s">
        <v>503</v>
      </c>
      <c r="T100" s="186" t="s">
        <v>97</v>
      </c>
      <c r="U100" s="235" t="s">
        <v>112</v>
      </c>
      <c r="V100" s="803"/>
      <c r="W100" s="803"/>
      <c r="X100" s="219">
        <v>7</v>
      </c>
      <c r="Y100" s="61">
        <v>1</v>
      </c>
      <c r="Z100" s="803"/>
      <c r="AA100" s="803"/>
      <c r="AB100" s="803"/>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14"/>
      <c r="B105" s="815"/>
      <c r="C105" s="815"/>
      <c r="D105" s="815"/>
      <c r="E105" s="815"/>
      <c r="F105" s="815"/>
      <c r="G105" s="815"/>
      <c r="H105" s="815"/>
      <c r="I105" s="815"/>
      <c r="J105" s="816"/>
      <c r="K105" s="361">
        <f>K10+K12+K14+K17+K19+K23+K25+K27+K29+K31+K33+K43+K53+K55+K57+K63+K69+K72+K74+K76+K78+K84+K88+K90+K92+K94+K97+K101+K103+K104</f>
        <v>1006146728</v>
      </c>
      <c r="L105" s="817"/>
      <c r="M105" s="772"/>
      <c r="N105" s="772"/>
      <c r="O105" s="772"/>
      <c r="P105" s="772"/>
      <c r="Q105" s="772"/>
      <c r="R105" s="772"/>
      <c r="S105" s="772"/>
      <c r="T105" s="772"/>
      <c r="U105" s="772"/>
      <c r="V105" s="772"/>
      <c r="W105" s="772"/>
      <c r="X105" s="772"/>
      <c r="Y105" s="772"/>
      <c r="Z105" s="772"/>
      <c r="AA105" s="773"/>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18" t="s">
        <v>517</v>
      </c>
      <c r="B106" s="772"/>
      <c r="C106" s="772"/>
      <c r="D106" s="772"/>
      <c r="E106" s="772"/>
      <c r="F106" s="772"/>
      <c r="G106" s="772"/>
      <c r="H106" s="772"/>
      <c r="I106" s="772"/>
      <c r="J106" s="772"/>
      <c r="K106" s="772"/>
      <c r="L106" s="772"/>
      <c r="M106" s="772"/>
      <c r="N106" s="772"/>
      <c r="O106" s="772"/>
      <c r="P106" s="772"/>
      <c r="Q106" s="772"/>
      <c r="R106" s="772"/>
      <c r="S106" s="772"/>
      <c r="T106" s="772"/>
      <c r="U106" s="772"/>
      <c r="V106" s="772"/>
      <c r="W106" s="772"/>
      <c r="X106" s="772"/>
      <c r="Y106" s="772"/>
      <c r="Z106" s="772"/>
      <c r="AA106" s="773"/>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19" t="s">
        <v>214</v>
      </c>
      <c r="F107" s="815"/>
      <c r="G107" s="815"/>
      <c r="H107" s="815"/>
      <c r="I107" s="815"/>
      <c r="J107" s="820"/>
      <c r="K107" s="369"/>
      <c r="L107" s="369"/>
      <c r="M107" s="819" t="s">
        <v>215</v>
      </c>
      <c r="N107" s="815"/>
      <c r="O107" s="815"/>
      <c r="P107" s="820"/>
      <c r="Q107" s="370"/>
      <c r="R107" s="819" t="s">
        <v>518</v>
      </c>
      <c r="S107" s="815"/>
      <c r="T107" s="815"/>
      <c r="U107" s="815"/>
      <c r="V107" s="820"/>
      <c r="W107" s="821" t="s">
        <v>217</v>
      </c>
      <c r="X107" s="791"/>
      <c r="Y107" s="791"/>
      <c r="Z107" s="792"/>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799" t="s">
        <v>218</v>
      </c>
      <c r="F108" s="791"/>
      <c r="G108" s="791"/>
      <c r="H108" s="791"/>
      <c r="I108" s="791"/>
      <c r="J108" s="792"/>
      <c r="K108" s="153"/>
      <c r="L108" s="153"/>
      <c r="M108" s="799" t="s">
        <v>219</v>
      </c>
      <c r="N108" s="791"/>
      <c r="O108" s="791"/>
      <c r="P108" s="792"/>
      <c r="Q108" s="153"/>
      <c r="R108" s="799" t="s">
        <v>220</v>
      </c>
      <c r="S108" s="791"/>
      <c r="T108" s="791"/>
      <c r="U108" s="791"/>
      <c r="V108" s="792"/>
      <c r="W108" s="800" t="s">
        <v>192</v>
      </c>
      <c r="X108" s="791"/>
      <c r="Y108" s="791"/>
      <c r="Z108" s="792"/>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13"/>
      <c r="M109" s="791"/>
      <c r="N109" s="791"/>
      <c r="O109" s="792"/>
      <c r="P109" s="385"/>
      <c r="Q109" s="386"/>
      <c r="R109" s="813"/>
      <c r="S109" s="791"/>
      <c r="T109" s="791"/>
      <c r="U109" s="792"/>
      <c r="V109" s="4"/>
      <c r="W109" s="813"/>
      <c r="X109" s="791"/>
      <c r="Y109" s="792"/>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00"/>
      <c r="B1" s="776"/>
      <c r="C1" s="776"/>
      <c r="D1" s="777"/>
      <c r="E1" s="875" t="s">
        <v>571</v>
      </c>
      <c r="F1" s="876"/>
      <c r="G1" s="876"/>
      <c r="H1" s="876"/>
      <c r="I1" s="876"/>
      <c r="J1" s="876"/>
      <c r="K1" s="876"/>
      <c r="L1" s="876"/>
      <c r="M1" s="876"/>
      <c r="N1" s="876"/>
      <c r="O1" s="876"/>
      <c r="P1" s="876"/>
      <c r="Q1" s="876"/>
      <c r="R1" s="876"/>
      <c r="S1" s="876"/>
      <c r="T1" s="876"/>
      <c r="U1" s="876"/>
      <c r="V1" s="876"/>
      <c r="W1" s="877"/>
      <c r="X1" s="391"/>
      <c r="Y1" s="884" t="s">
        <v>1</v>
      </c>
      <c r="Z1" s="772"/>
      <c r="AA1" s="772"/>
      <c r="AB1" s="773"/>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778"/>
      <c r="B2" s="767"/>
      <c r="C2" s="767"/>
      <c r="D2" s="768"/>
      <c r="E2" s="878"/>
      <c r="F2" s="879"/>
      <c r="G2" s="879"/>
      <c r="H2" s="879"/>
      <c r="I2" s="879"/>
      <c r="J2" s="879"/>
      <c r="K2" s="879"/>
      <c r="L2" s="879"/>
      <c r="M2" s="879"/>
      <c r="N2" s="879"/>
      <c r="O2" s="879"/>
      <c r="P2" s="879"/>
      <c r="Q2" s="879"/>
      <c r="R2" s="879"/>
      <c r="S2" s="879"/>
      <c r="T2" s="879"/>
      <c r="U2" s="879"/>
      <c r="V2" s="879"/>
      <c r="W2" s="880"/>
      <c r="X2" s="391"/>
      <c r="Y2" s="884" t="s">
        <v>2</v>
      </c>
      <c r="Z2" s="772"/>
      <c r="AA2" s="772"/>
      <c r="AB2" s="773"/>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778"/>
      <c r="B3" s="767"/>
      <c r="C3" s="767"/>
      <c r="D3" s="768"/>
      <c r="E3" s="878"/>
      <c r="F3" s="879"/>
      <c r="G3" s="879"/>
      <c r="H3" s="879"/>
      <c r="I3" s="879"/>
      <c r="J3" s="879"/>
      <c r="K3" s="879"/>
      <c r="L3" s="879"/>
      <c r="M3" s="879"/>
      <c r="N3" s="879"/>
      <c r="O3" s="879"/>
      <c r="P3" s="879"/>
      <c r="Q3" s="879"/>
      <c r="R3" s="879"/>
      <c r="S3" s="879"/>
      <c r="T3" s="879"/>
      <c r="U3" s="879"/>
      <c r="V3" s="879"/>
      <c r="W3" s="880"/>
      <c r="X3" s="391"/>
      <c r="Y3" s="885" t="s">
        <v>3</v>
      </c>
      <c r="Z3" s="772"/>
      <c r="AA3" s="772"/>
      <c r="AB3" s="773"/>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779"/>
      <c r="B4" s="769"/>
      <c r="C4" s="769"/>
      <c r="D4" s="770"/>
      <c r="E4" s="881"/>
      <c r="F4" s="882"/>
      <c r="G4" s="882"/>
      <c r="H4" s="882"/>
      <c r="I4" s="882"/>
      <c r="J4" s="882"/>
      <c r="K4" s="882"/>
      <c r="L4" s="882"/>
      <c r="M4" s="882"/>
      <c r="N4" s="882"/>
      <c r="O4" s="882"/>
      <c r="P4" s="882"/>
      <c r="Q4" s="882"/>
      <c r="R4" s="882"/>
      <c r="S4" s="882"/>
      <c r="T4" s="882"/>
      <c r="U4" s="882"/>
      <c r="V4" s="882"/>
      <c r="W4" s="883"/>
      <c r="X4" s="391"/>
      <c r="Y4" s="884" t="s">
        <v>5</v>
      </c>
      <c r="Z4" s="772"/>
      <c r="AA4" s="772"/>
      <c r="AB4" s="773"/>
      <c r="AC4" s="889" t="s">
        <v>4</v>
      </c>
      <c r="AD4" s="890"/>
      <c r="AE4" s="890"/>
      <c r="AF4" s="890"/>
      <c r="AG4" s="890"/>
      <c r="AH4" s="890"/>
      <c r="AI4" s="890"/>
      <c r="AJ4" s="890"/>
      <c r="AK4" s="890"/>
      <c r="AL4" s="890"/>
      <c r="AM4" s="890"/>
      <c r="AN4" s="890"/>
      <c r="AO4" s="890"/>
      <c r="AP4" s="890"/>
      <c r="AQ4" s="890"/>
      <c r="AR4" s="890"/>
      <c r="AS4" s="891"/>
      <c r="AT4" s="208"/>
      <c r="AU4" s="208"/>
      <c r="AV4" s="208"/>
      <c r="AW4" s="208"/>
      <c r="AX4" s="208"/>
      <c r="AY4" s="208"/>
      <c r="AZ4" s="208"/>
      <c r="BA4" s="208"/>
      <c r="BB4" s="208"/>
      <c r="BC4" s="386"/>
      <c r="BD4" s="208"/>
      <c r="BE4" s="208"/>
      <c r="BF4" s="208"/>
      <c r="BG4" s="208"/>
      <c r="BH4" s="208"/>
    </row>
    <row r="5" spans="1:60" ht="18" customHeight="1">
      <c r="A5" s="845" t="s">
        <v>6</v>
      </c>
      <c r="B5" s="772"/>
      <c r="C5" s="772"/>
      <c r="D5" s="780" t="s">
        <v>520</v>
      </c>
      <c r="E5" s="772"/>
      <c r="F5" s="772"/>
      <c r="G5" s="772"/>
      <c r="H5" s="772"/>
      <c r="I5" s="772"/>
      <c r="J5" s="772"/>
      <c r="K5" s="772"/>
      <c r="L5" s="772"/>
      <c r="M5" s="772"/>
      <c r="N5" s="772"/>
      <c r="O5" s="772"/>
      <c r="P5" s="772"/>
      <c r="Q5" s="772"/>
      <c r="R5" s="772"/>
      <c r="S5" s="772"/>
      <c r="T5" s="772"/>
      <c r="U5" s="772"/>
      <c r="V5" s="772"/>
      <c r="W5" s="772"/>
      <c r="X5" s="772"/>
      <c r="Y5" s="772"/>
      <c r="Z5" s="772"/>
      <c r="AA5" s="772"/>
      <c r="AB5" s="773"/>
      <c r="AC5" s="778"/>
      <c r="AD5" s="767"/>
      <c r="AE5" s="767"/>
      <c r="AF5" s="767"/>
      <c r="AG5" s="767"/>
      <c r="AH5" s="767"/>
      <c r="AI5" s="767"/>
      <c r="AJ5" s="767"/>
      <c r="AK5" s="767"/>
      <c r="AL5" s="767"/>
      <c r="AM5" s="767"/>
      <c r="AN5" s="767"/>
      <c r="AO5" s="767"/>
      <c r="AP5" s="767"/>
      <c r="AQ5" s="767"/>
      <c r="AR5" s="767"/>
      <c r="AS5" s="892"/>
      <c r="AT5" s="208"/>
      <c r="AU5" s="208"/>
      <c r="AV5" s="208"/>
      <c r="AW5" s="208"/>
      <c r="AX5" s="208"/>
      <c r="AY5" s="208"/>
      <c r="AZ5" s="208"/>
      <c r="BA5" s="208"/>
      <c r="BB5" s="208"/>
      <c r="BC5" s="386"/>
      <c r="BD5" s="208"/>
      <c r="BE5" s="208"/>
      <c r="BF5" s="208"/>
      <c r="BG5" s="208"/>
      <c r="BH5" s="208"/>
    </row>
    <row r="6" spans="1:60" ht="18" customHeight="1">
      <c r="A6" s="845" t="s">
        <v>521</v>
      </c>
      <c r="B6" s="772"/>
      <c r="C6" s="772"/>
      <c r="D6" s="780" t="s">
        <v>522</v>
      </c>
      <c r="E6" s="772"/>
      <c r="F6" s="772"/>
      <c r="G6" s="772"/>
      <c r="H6" s="772"/>
      <c r="I6" s="772"/>
      <c r="J6" s="772"/>
      <c r="K6" s="772"/>
      <c r="L6" s="772"/>
      <c r="M6" s="772"/>
      <c r="N6" s="772"/>
      <c r="O6" s="772"/>
      <c r="P6" s="772"/>
      <c r="Q6" s="772"/>
      <c r="R6" s="772"/>
      <c r="S6" s="772"/>
      <c r="T6" s="772"/>
      <c r="U6" s="772"/>
      <c r="V6" s="772"/>
      <c r="W6" s="772"/>
      <c r="X6" s="772"/>
      <c r="Y6" s="772"/>
      <c r="Z6" s="772"/>
      <c r="AA6" s="772"/>
      <c r="AB6" s="773"/>
      <c r="AC6" s="778"/>
      <c r="AD6" s="767"/>
      <c r="AE6" s="767"/>
      <c r="AF6" s="767"/>
      <c r="AG6" s="767"/>
      <c r="AH6" s="767"/>
      <c r="AI6" s="767"/>
      <c r="AJ6" s="767"/>
      <c r="AK6" s="767"/>
      <c r="AL6" s="767"/>
      <c r="AM6" s="767"/>
      <c r="AN6" s="767"/>
      <c r="AO6" s="767"/>
      <c r="AP6" s="767"/>
      <c r="AQ6" s="767"/>
      <c r="AR6" s="767"/>
      <c r="AS6" s="892"/>
      <c r="AT6" s="208"/>
      <c r="AU6" s="208"/>
      <c r="AV6" s="208"/>
      <c r="AW6" s="208"/>
      <c r="AX6" s="208"/>
      <c r="AY6" s="208"/>
      <c r="AZ6" s="208"/>
      <c r="BA6" s="208"/>
      <c r="BB6" s="208"/>
      <c r="BC6" s="386"/>
      <c r="BD6" s="208"/>
      <c r="BE6" s="208"/>
      <c r="BF6" s="208"/>
      <c r="BG6" s="208"/>
      <c r="BH6" s="208"/>
    </row>
    <row r="7" spans="1:60" ht="18" customHeight="1">
      <c r="A7" s="845" t="s">
        <v>523</v>
      </c>
      <c r="B7" s="772"/>
      <c r="C7" s="772"/>
      <c r="D7" s="780" t="s">
        <v>524</v>
      </c>
      <c r="E7" s="772"/>
      <c r="F7" s="772"/>
      <c r="G7" s="772"/>
      <c r="H7" s="772"/>
      <c r="I7" s="772"/>
      <c r="J7" s="772"/>
      <c r="K7" s="772"/>
      <c r="L7" s="772"/>
      <c r="M7" s="772"/>
      <c r="N7" s="772"/>
      <c r="O7" s="772"/>
      <c r="P7" s="772"/>
      <c r="Q7" s="772"/>
      <c r="R7" s="772"/>
      <c r="S7" s="772"/>
      <c r="T7" s="772"/>
      <c r="U7" s="772"/>
      <c r="V7" s="772"/>
      <c r="W7" s="772"/>
      <c r="X7" s="772"/>
      <c r="Y7" s="772"/>
      <c r="Z7" s="772"/>
      <c r="AA7" s="772"/>
      <c r="AB7" s="773"/>
      <c r="AC7" s="778"/>
      <c r="AD7" s="767"/>
      <c r="AE7" s="767"/>
      <c r="AF7" s="767"/>
      <c r="AG7" s="767"/>
      <c r="AH7" s="767"/>
      <c r="AI7" s="767"/>
      <c r="AJ7" s="767"/>
      <c r="AK7" s="767"/>
      <c r="AL7" s="767"/>
      <c r="AM7" s="767"/>
      <c r="AN7" s="767"/>
      <c r="AO7" s="767"/>
      <c r="AP7" s="767"/>
      <c r="AQ7" s="767"/>
      <c r="AR7" s="767"/>
      <c r="AS7" s="892"/>
      <c r="AT7" s="208"/>
      <c r="AU7" s="208"/>
      <c r="AV7" s="208"/>
      <c r="AW7" s="208"/>
      <c r="AX7" s="208"/>
      <c r="AY7" s="208"/>
      <c r="AZ7" s="208"/>
      <c r="BA7" s="208"/>
      <c r="BB7" s="208"/>
      <c r="BC7" s="386"/>
      <c r="BD7" s="208"/>
      <c r="BE7" s="208"/>
      <c r="BF7" s="208"/>
      <c r="BG7" s="208"/>
      <c r="BH7" s="208"/>
    </row>
    <row r="8" spans="1:60" ht="18" customHeight="1">
      <c r="A8" s="845" t="s">
        <v>525</v>
      </c>
      <c r="B8" s="772"/>
      <c r="C8" s="772"/>
      <c r="D8" s="780" t="s">
        <v>526</v>
      </c>
      <c r="E8" s="772"/>
      <c r="F8" s="772"/>
      <c r="G8" s="772"/>
      <c r="H8" s="772"/>
      <c r="I8" s="772"/>
      <c r="J8" s="772"/>
      <c r="K8" s="772"/>
      <c r="L8" s="772"/>
      <c r="M8" s="772"/>
      <c r="N8" s="772"/>
      <c r="O8" s="772"/>
      <c r="P8" s="772"/>
      <c r="Q8" s="772"/>
      <c r="R8" s="772"/>
      <c r="S8" s="772"/>
      <c r="T8" s="772"/>
      <c r="U8" s="772"/>
      <c r="V8" s="772"/>
      <c r="W8" s="772"/>
      <c r="X8" s="772"/>
      <c r="Y8" s="772"/>
      <c r="Z8" s="772"/>
      <c r="AA8" s="772"/>
      <c r="AB8" s="773"/>
      <c r="AC8" s="778"/>
      <c r="AD8" s="767"/>
      <c r="AE8" s="767"/>
      <c r="AF8" s="767"/>
      <c r="AG8" s="767"/>
      <c r="AH8" s="767"/>
      <c r="AI8" s="767"/>
      <c r="AJ8" s="767"/>
      <c r="AK8" s="767"/>
      <c r="AL8" s="767"/>
      <c r="AM8" s="767"/>
      <c r="AN8" s="767"/>
      <c r="AO8" s="767"/>
      <c r="AP8" s="767"/>
      <c r="AQ8" s="767"/>
      <c r="AR8" s="767"/>
      <c r="AS8" s="892"/>
      <c r="AT8" s="208"/>
      <c r="AU8" s="208"/>
      <c r="AV8" s="208"/>
      <c r="AW8" s="208"/>
      <c r="AX8" s="208"/>
      <c r="AY8" s="208"/>
      <c r="AZ8" s="208"/>
      <c r="BA8" s="208"/>
      <c r="BB8" s="208"/>
      <c r="BC8" s="386"/>
      <c r="BD8" s="208"/>
      <c r="BE8" s="208"/>
      <c r="BF8" s="208"/>
      <c r="BG8" s="208"/>
      <c r="BH8" s="208"/>
    </row>
    <row r="9" spans="1:60" ht="28.5" customHeight="1">
      <c r="A9" s="856" t="s">
        <v>527</v>
      </c>
      <c r="B9" s="857"/>
      <c r="C9" s="857"/>
      <c r="D9" s="858" t="s">
        <v>528</v>
      </c>
      <c r="E9" s="772"/>
      <c r="F9" s="772"/>
      <c r="G9" s="772"/>
      <c r="H9" s="772"/>
      <c r="I9" s="772"/>
      <c r="J9" s="772"/>
      <c r="K9" s="772"/>
      <c r="L9" s="772"/>
      <c r="M9" s="772"/>
      <c r="N9" s="772"/>
      <c r="O9" s="772"/>
      <c r="P9" s="772"/>
      <c r="Q9" s="772"/>
      <c r="R9" s="772"/>
      <c r="S9" s="772"/>
      <c r="T9" s="772"/>
      <c r="U9" s="772"/>
      <c r="V9" s="772"/>
      <c r="W9" s="772"/>
      <c r="X9" s="772"/>
      <c r="Y9" s="772"/>
      <c r="Z9" s="772"/>
      <c r="AA9" s="772"/>
      <c r="AB9" s="773"/>
      <c r="AC9" s="779"/>
      <c r="AD9" s="769"/>
      <c r="AE9" s="769"/>
      <c r="AF9" s="769"/>
      <c r="AG9" s="769"/>
      <c r="AH9" s="769"/>
      <c r="AI9" s="769"/>
      <c r="AJ9" s="769"/>
      <c r="AK9" s="769"/>
      <c r="AL9" s="769"/>
      <c r="AM9" s="769"/>
      <c r="AN9" s="769"/>
      <c r="AO9" s="769"/>
      <c r="AP9" s="769"/>
      <c r="AQ9" s="769"/>
      <c r="AR9" s="769"/>
      <c r="AS9" s="893"/>
      <c r="AT9" s="208"/>
      <c r="AU9" s="208"/>
      <c r="AV9" s="208"/>
      <c r="AW9" s="208"/>
      <c r="AX9" s="208"/>
      <c r="AY9" s="208"/>
      <c r="AZ9" s="208"/>
      <c r="BA9" s="208"/>
      <c r="BB9" s="208"/>
      <c r="BC9" s="386"/>
      <c r="BD9" s="208"/>
      <c r="BE9" s="208"/>
      <c r="BF9" s="208"/>
      <c r="BG9" s="208"/>
      <c r="BH9" s="208"/>
    </row>
    <row r="10" spans="1:60" ht="6.75" hidden="1" customHeight="1">
      <c r="A10" s="859"/>
      <c r="B10" s="772"/>
      <c r="C10" s="772"/>
      <c r="D10" s="772"/>
      <c r="E10" s="772"/>
      <c r="F10" s="772"/>
      <c r="G10" s="772"/>
      <c r="H10" s="772"/>
      <c r="I10" s="772"/>
      <c r="J10" s="772"/>
      <c r="K10" s="772"/>
      <c r="L10" s="772"/>
      <c r="M10" s="772"/>
      <c r="N10" s="772"/>
      <c r="O10" s="772"/>
      <c r="P10" s="772"/>
      <c r="Q10" s="772"/>
      <c r="R10" s="772"/>
      <c r="S10" s="772"/>
      <c r="T10" s="772"/>
      <c r="U10" s="772"/>
      <c r="V10" s="772"/>
      <c r="W10" s="772"/>
      <c r="X10" s="772"/>
      <c r="Y10" s="772"/>
      <c r="Z10" s="772"/>
      <c r="AA10" s="773"/>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29" t="s">
        <v>525</v>
      </c>
      <c r="B11" s="829" t="s">
        <v>529</v>
      </c>
      <c r="C11" s="829" t="s">
        <v>18</v>
      </c>
      <c r="D11" s="829" t="s">
        <v>530</v>
      </c>
      <c r="E11" s="829" t="s">
        <v>572</v>
      </c>
      <c r="F11" s="829" t="s">
        <v>577</v>
      </c>
      <c r="G11" s="886" t="s">
        <v>22</v>
      </c>
      <c r="H11" s="887" t="s">
        <v>23</v>
      </c>
      <c r="I11" s="829" t="s">
        <v>24</v>
      </c>
      <c r="J11" s="829" t="s">
        <v>25</v>
      </c>
      <c r="K11" s="829" t="s">
        <v>26</v>
      </c>
      <c r="L11" s="829" t="s">
        <v>27</v>
      </c>
      <c r="M11" s="829" t="s">
        <v>231</v>
      </c>
      <c r="N11" s="829" t="s">
        <v>531</v>
      </c>
      <c r="O11" s="829" t="s">
        <v>30</v>
      </c>
      <c r="P11" s="896" t="s">
        <v>31</v>
      </c>
      <c r="Q11" s="773"/>
      <c r="R11" s="830" t="s">
        <v>32</v>
      </c>
      <c r="S11" s="772"/>
      <c r="T11" s="772"/>
      <c r="U11" s="772"/>
      <c r="V11" s="781"/>
      <c r="W11" s="396"/>
      <c r="X11" s="396"/>
      <c r="Y11" s="830" t="s">
        <v>33</v>
      </c>
      <c r="Z11" s="772"/>
      <c r="AA11" s="772"/>
      <c r="AB11" s="773"/>
      <c r="AC11" s="894" t="s">
        <v>575</v>
      </c>
      <c r="AD11" s="772"/>
      <c r="AE11" s="772"/>
      <c r="AF11" s="772"/>
      <c r="AG11" s="772"/>
      <c r="AH11" s="772"/>
      <c r="AI11" s="772"/>
      <c r="AJ11" s="772"/>
      <c r="AK11" s="772"/>
      <c r="AL11" s="772"/>
      <c r="AM11" s="772"/>
      <c r="AN11" s="773"/>
      <c r="AO11" s="894" t="s">
        <v>576</v>
      </c>
      <c r="AP11" s="772"/>
      <c r="AQ11" s="772"/>
      <c r="AR11" s="772"/>
      <c r="AS11" s="773"/>
      <c r="AT11" s="397"/>
      <c r="AU11" s="397"/>
      <c r="AV11" s="397"/>
      <c r="AW11" s="397"/>
      <c r="AX11" s="397"/>
      <c r="AY11" s="397"/>
      <c r="AZ11" s="397"/>
      <c r="BA11" s="397"/>
      <c r="BB11" s="397"/>
      <c r="BC11" s="398"/>
      <c r="BD11" s="397"/>
      <c r="BE11" s="397"/>
      <c r="BF11" s="397"/>
      <c r="BG11" s="397"/>
      <c r="BH11" s="397"/>
    </row>
    <row r="12" spans="1:60" ht="71.25" customHeight="1">
      <c r="A12" s="803"/>
      <c r="B12" s="803"/>
      <c r="C12" s="803"/>
      <c r="D12" s="803"/>
      <c r="E12" s="803"/>
      <c r="F12" s="803"/>
      <c r="G12" s="803"/>
      <c r="H12" s="888"/>
      <c r="I12" s="803"/>
      <c r="J12" s="803"/>
      <c r="K12" s="803"/>
      <c r="L12" s="803"/>
      <c r="M12" s="803"/>
      <c r="N12" s="888"/>
      <c r="O12" s="803"/>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783" t="s">
        <v>618</v>
      </c>
      <c r="AU12" s="772"/>
      <c r="AV12" s="772"/>
      <c r="AW12" s="772"/>
      <c r="AX12" s="772"/>
      <c r="AY12" s="772"/>
      <c r="AZ12" s="772"/>
      <c r="BA12" s="772"/>
      <c r="BB12" s="772"/>
      <c r="BC12" s="773"/>
      <c r="BD12" s="784" t="s">
        <v>35</v>
      </c>
      <c r="BE12" s="772"/>
      <c r="BF12" s="772"/>
      <c r="BG12" s="773"/>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46" t="s">
        <v>534</v>
      </c>
      <c r="B14" s="862" t="s">
        <v>570</v>
      </c>
      <c r="C14" s="846"/>
      <c r="D14" s="846" t="s">
        <v>535</v>
      </c>
      <c r="E14" s="895" t="s">
        <v>573</v>
      </c>
      <c r="F14" s="837"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47"/>
      <c r="B15" s="863"/>
      <c r="C15" s="847"/>
      <c r="D15" s="847"/>
      <c r="E15" s="867"/>
      <c r="F15" s="837"/>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48"/>
      <c r="B16" s="848"/>
      <c r="C16" s="848"/>
      <c r="D16" s="848"/>
      <c r="E16" s="865"/>
      <c r="F16" s="837"/>
      <c r="G16" s="838" t="s">
        <v>210</v>
      </c>
      <c r="H16" s="839"/>
      <c r="I16" s="839"/>
      <c r="J16" s="839"/>
      <c r="K16" s="839"/>
      <c r="L16" s="839"/>
      <c r="M16" s="839"/>
      <c r="N16" s="839"/>
      <c r="O16" s="839"/>
      <c r="P16" s="839"/>
      <c r="Q16" s="839"/>
      <c r="R16" s="839"/>
      <c r="S16" s="839"/>
      <c r="T16" s="839"/>
      <c r="U16" s="839"/>
      <c r="V16" s="839"/>
      <c r="W16" s="839"/>
      <c r="X16" s="840"/>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48"/>
      <c r="B17" s="848"/>
      <c r="C17" s="848"/>
      <c r="D17" s="848"/>
      <c r="E17" s="848"/>
      <c r="F17" s="872"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48"/>
      <c r="B18" s="848"/>
      <c r="C18" s="848"/>
      <c r="D18" s="848"/>
      <c r="E18" s="848"/>
      <c r="F18" s="873"/>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48"/>
      <c r="B19" s="848"/>
      <c r="C19" s="848"/>
      <c r="D19" s="848"/>
      <c r="E19" s="848"/>
      <c r="F19" s="874"/>
      <c r="G19" s="909" t="s">
        <v>210</v>
      </c>
      <c r="H19" s="839"/>
      <c r="I19" s="839"/>
      <c r="J19" s="839"/>
      <c r="K19" s="839"/>
      <c r="L19" s="839"/>
      <c r="M19" s="839"/>
      <c r="N19" s="839"/>
      <c r="O19" s="839"/>
      <c r="P19" s="839"/>
      <c r="Q19" s="839"/>
      <c r="R19" s="839"/>
      <c r="S19" s="839"/>
      <c r="T19" s="839"/>
      <c r="U19" s="839"/>
      <c r="V19" s="839"/>
      <c r="W19" s="839"/>
      <c r="X19" s="840"/>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48"/>
      <c r="B20" s="848"/>
      <c r="C20" s="848"/>
      <c r="D20" s="848"/>
      <c r="E20" s="848"/>
      <c r="F20" s="872"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48"/>
      <c r="B21" s="848"/>
      <c r="C21" s="848"/>
      <c r="D21" s="848"/>
      <c r="E21" s="848"/>
      <c r="F21" s="873"/>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48"/>
      <c r="B22" s="848"/>
      <c r="C22" s="848"/>
      <c r="D22" s="848"/>
      <c r="E22" s="848"/>
      <c r="F22" s="874"/>
      <c r="G22" s="909" t="s">
        <v>210</v>
      </c>
      <c r="H22" s="839"/>
      <c r="I22" s="839"/>
      <c r="J22" s="839"/>
      <c r="K22" s="839"/>
      <c r="L22" s="839"/>
      <c r="M22" s="839"/>
      <c r="N22" s="839"/>
      <c r="O22" s="839"/>
      <c r="P22" s="839"/>
      <c r="Q22" s="839"/>
      <c r="R22" s="839"/>
      <c r="S22" s="839"/>
      <c r="T22" s="839"/>
      <c r="U22" s="839"/>
      <c r="V22" s="839"/>
      <c r="W22" s="839"/>
      <c r="X22" s="840"/>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49"/>
      <c r="B23" s="849"/>
      <c r="C23" s="849"/>
      <c r="D23" s="849"/>
      <c r="E23" s="849"/>
      <c r="F23" s="872"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49"/>
      <c r="B24" s="849"/>
      <c r="C24" s="849"/>
      <c r="D24" s="849"/>
      <c r="E24" s="849"/>
      <c r="F24" s="874"/>
      <c r="G24" s="909" t="s">
        <v>210</v>
      </c>
      <c r="H24" s="839"/>
      <c r="I24" s="839"/>
      <c r="J24" s="839"/>
      <c r="K24" s="839"/>
      <c r="L24" s="839"/>
      <c r="M24" s="839"/>
      <c r="N24" s="839"/>
      <c r="O24" s="839"/>
      <c r="P24" s="839"/>
      <c r="Q24" s="839"/>
      <c r="R24" s="839"/>
      <c r="S24" s="839"/>
      <c r="T24" s="839"/>
      <c r="U24" s="839"/>
      <c r="V24" s="839"/>
      <c r="W24" s="839"/>
      <c r="X24" s="840"/>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48"/>
      <c r="B25" s="848"/>
      <c r="C25" s="848"/>
      <c r="D25" s="848"/>
      <c r="E25" s="848"/>
      <c r="F25" s="872"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48"/>
      <c r="B26" s="848"/>
      <c r="C26" s="848"/>
      <c r="D26" s="848"/>
      <c r="E26" s="848"/>
      <c r="F26" s="873"/>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48"/>
      <c r="B27" s="848"/>
      <c r="C27" s="848"/>
      <c r="D27" s="848"/>
      <c r="E27" s="848"/>
      <c r="F27" s="874"/>
      <c r="G27" s="909" t="s">
        <v>210</v>
      </c>
      <c r="H27" s="839"/>
      <c r="I27" s="839"/>
      <c r="J27" s="839"/>
      <c r="K27" s="839"/>
      <c r="L27" s="839"/>
      <c r="M27" s="839"/>
      <c r="N27" s="839"/>
      <c r="O27" s="839"/>
      <c r="P27" s="839"/>
      <c r="Q27" s="839"/>
      <c r="R27" s="839"/>
      <c r="S27" s="839"/>
      <c r="T27" s="839"/>
      <c r="U27" s="839"/>
      <c r="V27" s="839"/>
      <c r="W27" s="839"/>
      <c r="X27" s="840"/>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48"/>
      <c r="B28" s="848"/>
      <c r="C28" s="848"/>
      <c r="D28" s="848"/>
      <c r="E28" s="848"/>
      <c r="F28" s="872"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48"/>
      <c r="B29" s="848"/>
      <c r="C29" s="848"/>
      <c r="D29" s="848"/>
      <c r="E29" s="848"/>
      <c r="F29" s="873"/>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48"/>
      <c r="B30" s="848"/>
      <c r="C30" s="848"/>
      <c r="D30" s="848"/>
      <c r="E30" s="848"/>
      <c r="F30" s="874"/>
      <c r="G30" s="909" t="s">
        <v>210</v>
      </c>
      <c r="H30" s="839"/>
      <c r="I30" s="839"/>
      <c r="J30" s="839"/>
      <c r="K30" s="839"/>
      <c r="L30" s="839"/>
      <c r="M30" s="839"/>
      <c r="N30" s="839"/>
      <c r="O30" s="839"/>
      <c r="P30" s="839"/>
      <c r="Q30" s="839"/>
      <c r="R30" s="839"/>
      <c r="S30" s="839"/>
      <c r="T30" s="839"/>
      <c r="U30" s="839"/>
      <c r="V30" s="839"/>
      <c r="W30" s="839"/>
      <c r="X30" s="840"/>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48"/>
      <c r="B31" s="848"/>
      <c r="C31" s="848"/>
      <c r="D31" s="848"/>
      <c r="E31" s="848"/>
      <c r="F31" s="872"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48"/>
      <c r="B32" s="848"/>
      <c r="C32" s="848"/>
      <c r="D32" s="848"/>
      <c r="E32" s="848"/>
      <c r="F32" s="873"/>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48"/>
      <c r="B33" s="848"/>
      <c r="C33" s="848"/>
      <c r="D33" s="848"/>
      <c r="E33" s="848"/>
      <c r="F33" s="874"/>
      <c r="G33" s="909" t="s">
        <v>210</v>
      </c>
      <c r="H33" s="839"/>
      <c r="I33" s="839"/>
      <c r="J33" s="839"/>
      <c r="K33" s="839"/>
      <c r="L33" s="839"/>
      <c r="M33" s="839"/>
      <c r="N33" s="839"/>
      <c r="O33" s="839"/>
      <c r="P33" s="839"/>
      <c r="Q33" s="839"/>
      <c r="R33" s="839"/>
      <c r="S33" s="839"/>
      <c r="T33" s="839"/>
      <c r="U33" s="839"/>
      <c r="V33" s="839"/>
      <c r="W33" s="839"/>
      <c r="X33" s="840"/>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48"/>
      <c r="B34" s="848"/>
      <c r="C34" s="848"/>
      <c r="D34" s="848"/>
      <c r="E34" s="865"/>
      <c r="F34" s="912"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48"/>
      <c r="B35" s="848"/>
      <c r="C35" s="848"/>
      <c r="D35" s="848"/>
      <c r="E35" s="865"/>
      <c r="F35" s="913"/>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48"/>
      <c r="B36" s="848"/>
      <c r="C36" s="848"/>
      <c r="D36" s="848"/>
      <c r="E36" s="865"/>
      <c r="F36" s="913"/>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48"/>
      <c r="B37" s="848"/>
      <c r="C37" s="848"/>
      <c r="D37" s="848"/>
      <c r="E37" s="865"/>
      <c r="F37" s="913"/>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48"/>
      <c r="B38" s="848"/>
      <c r="C38" s="848"/>
      <c r="D38" s="848"/>
      <c r="E38" s="865"/>
      <c r="F38" s="914"/>
      <c r="G38" s="910" t="s">
        <v>210</v>
      </c>
      <c r="H38" s="910"/>
      <c r="I38" s="910"/>
      <c r="J38" s="910"/>
      <c r="K38" s="910"/>
      <c r="L38" s="910"/>
      <c r="M38" s="910"/>
      <c r="N38" s="910"/>
      <c r="O38" s="910"/>
      <c r="P38" s="910"/>
      <c r="Q38" s="910"/>
      <c r="R38" s="910"/>
      <c r="S38" s="910"/>
      <c r="T38" s="910"/>
      <c r="U38" s="910"/>
      <c r="V38" s="910"/>
      <c r="W38" s="910"/>
      <c r="X38" s="911"/>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49"/>
      <c r="B39" s="849"/>
      <c r="C39" s="849"/>
      <c r="D39" s="850" t="s">
        <v>579</v>
      </c>
      <c r="E39" s="851"/>
      <c r="F39" s="854"/>
      <c r="G39" s="851"/>
      <c r="H39" s="855"/>
      <c r="I39" s="851"/>
      <c r="J39" s="855"/>
      <c r="K39" s="855"/>
      <c r="L39" s="851"/>
      <c r="M39" s="851"/>
      <c r="N39" s="851"/>
      <c r="O39" s="851"/>
      <c r="P39" s="851"/>
      <c r="Q39" s="851"/>
      <c r="R39" s="851"/>
      <c r="S39" s="851"/>
      <c r="T39" s="851"/>
      <c r="U39" s="851"/>
      <c r="V39" s="851"/>
      <c r="W39" s="853"/>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49"/>
      <c r="B40" s="849"/>
      <c r="C40" s="849"/>
      <c r="D40" s="843" t="s">
        <v>536</v>
      </c>
      <c r="E40" s="841" t="s">
        <v>574</v>
      </c>
      <c r="F40" s="837"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49"/>
      <c r="B41" s="849"/>
      <c r="C41" s="849"/>
      <c r="D41" s="844"/>
      <c r="E41" s="842"/>
      <c r="F41" s="837"/>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49"/>
      <c r="B42" s="849"/>
      <c r="C42" s="849"/>
      <c r="D42" s="844"/>
      <c r="E42" s="842"/>
      <c r="F42" s="837"/>
      <c r="G42" s="839" t="s">
        <v>210</v>
      </c>
      <c r="H42" s="839"/>
      <c r="I42" s="839"/>
      <c r="J42" s="839"/>
      <c r="K42" s="839"/>
      <c r="L42" s="839"/>
      <c r="M42" s="839"/>
      <c r="N42" s="839"/>
      <c r="O42" s="839"/>
      <c r="P42" s="839"/>
      <c r="Q42" s="839"/>
      <c r="R42" s="839"/>
      <c r="S42" s="839"/>
      <c r="T42" s="839"/>
      <c r="U42" s="839"/>
      <c r="V42" s="839"/>
      <c r="W42" s="839"/>
      <c r="X42" s="840"/>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49"/>
      <c r="B43" s="849"/>
      <c r="C43" s="849"/>
      <c r="D43" s="844"/>
      <c r="E43" s="842"/>
      <c r="F43" s="837"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48"/>
      <c r="B44" s="848"/>
      <c r="C44" s="848"/>
      <c r="D44" s="844"/>
      <c r="E44" s="842"/>
      <c r="F44" s="837"/>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48"/>
      <c r="B45" s="848"/>
      <c r="C45" s="848"/>
      <c r="D45" s="844"/>
      <c r="E45" s="842"/>
      <c r="F45" s="837"/>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48"/>
      <c r="B46" s="848"/>
      <c r="C46" s="848"/>
      <c r="D46" s="844"/>
      <c r="E46" s="842"/>
      <c r="F46" s="837"/>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48"/>
      <c r="B47" s="848"/>
      <c r="C47" s="848"/>
      <c r="D47" s="844"/>
      <c r="E47" s="842"/>
      <c r="F47" s="837"/>
      <c r="G47" s="910" t="s">
        <v>210</v>
      </c>
      <c r="H47" s="910"/>
      <c r="I47" s="910"/>
      <c r="J47" s="910"/>
      <c r="K47" s="910"/>
      <c r="L47" s="910"/>
      <c r="M47" s="910"/>
      <c r="N47" s="910"/>
      <c r="O47" s="910"/>
      <c r="P47" s="910"/>
      <c r="Q47" s="910"/>
      <c r="R47" s="910"/>
      <c r="S47" s="910"/>
      <c r="T47" s="910"/>
      <c r="U47" s="910"/>
      <c r="V47" s="910"/>
      <c r="W47" s="910"/>
      <c r="X47" s="911"/>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48"/>
      <c r="B48" s="848"/>
      <c r="C48" s="848"/>
      <c r="D48" s="844"/>
      <c r="E48" s="842"/>
      <c r="F48" s="837"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48"/>
      <c r="B49" s="848"/>
      <c r="C49" s="848"/>
      <c r="D49" s="844"/>
      <c r="E49" s="842"/>
      <c r="F49" s="837"/>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48"/>
      <c r="B50" s="848"/>
      <c r="C50" s="848"/>
      <c r="D50" s="844"/>
      <c r="E50" s="842"/>
      <c r="F50" s="837"/>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49"/>
      <c r="B51" s="849"/>
      <c r="C51" s="849"/>
      <c r="D51" s="844"/>
      <c r="E51" s="842"/>
      <c r="F51" s="837"/>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48"/>
      <c r="B52" s="848"/>
      <c r="C52" s="848"/>
      <c r="D52" s="844"/>
      <c r="E52" s="842"/>
      <c r="F52" s="837"/>
      <c r="G52" s="839" t="s">
        <v>210</v>
      </c>
      <c r="H52" s="839"/>
      <c r="I52" s="839"/>
      <c r="J52" s="839"/>
      <c r="K52" s="839"/>
      <c r="L52" s="839"/>
      <c r="M52" s="839"/>
      <c r="N52" s="839"/>
      <c r="O52" s="839"/>
      <c r="P52" s="839"/>
      <c r="Q52" s="839"/>
      <c r="R52" s="839"/>
      <c r="S52" s="839"/>
      <c r="T52" s="839"/>
      <c r="U52" s="839"/>
      <c r="V52" s="839"/>
      <c r="W52" s="839"/>
      <c r="X52" s="911"/>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49"/>
      <c r="B53" s="849"/>
      <c r="C53" s="865"/>
      <c r="D53" s="860" t="s">
        <v>578</v>
      </c>
      <c r="E53" s="861"/>
      <c r="F53" s="861"/>
      <c r="G53" s="861"/>
      <c r="H53" s="861"/>
      <c r="I53" s="861"/>
      <c r="J53" s="861"/>
      <c r="K53" s="861"/>
      <c r="L53" s="861"/>
      <c r="M53" s="861"/>
      <c r="N53" s="861"/>
      <c r="O53" s="861"/>
      <c r="P53" s="861"/>
      <c r="Q53" s="861"/>
      <c r="R53" s="861"/>
      <c r="S53" s="861"/>
      <c r="T53" s="861"/>
      <c r="U53" s="861"/>
      <c r="V53" s="861"/>
      <c r="W53" s="861"/>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49"/>
      <c r="B54" s="849"/>
      <c r="C54" s="849"/>
      <c r="D54" s="847" t="s">
        <v>537</v>
      </c>
      <c r="E54" s="867" t="s">
        <v>574</v>
      </c>
      <c r="F54" s="914"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48"/>
      <c r="B55" s="848"/>
      <c r="C55" s="848"/>
      <c r="D55" s="847"/>
      <c r="E55" s="867"/>
      <c r="F55" s="837"/>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49"/>
      <c r="B56" s="849"/>
      <c r="C56" s="849"/>
      <c r="D56" s="849"/>
      <c r="E56" s="865"/>
      <c r="F56" s="837"/>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49"/>
      <c r="B57" s="849"/>
      <c r="C57" s="849"/>
      <c r="D57" s="849"/>
      <c r="E57" s="865"/>
      <c r="F57" s="837"/>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48"/>
      <c r="B58" s="848"/>
      <c r="C58" s="848"/>
      <c r="D58" s="848"/>
      <c r="E58" s="865"/>
      <c r="F58" s="837"/>
      <c r="G58" s="868" t="s">
        <v>210</v>
      </c>
      <c r="H58" s="868"/>
      <c r="I58" s="868"/>
      <c r="J58" s="868"/>
      <c r="K58" s="868"/>
      <c r="L58" s="868"/>
      <c r="M58" s="868"/>
      <c r="N58" s="868"/>
      <c r="O58" s="868"/>
      <c r="P58" s="868"/>
      <c r="Q58" s="868"/>
      <c r="R58" s="868"/>
      <c r="S58" s="868"/>
      <c r="T58" s="868"/>
      <c r="U58" s="868"/>
      <c r="V58" s="868"/>
      <c r="W58" s="868"/>
      <c r="X58" s="917"/>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48"/>
      <c r="B59" s="848"/>
      <c r="C59" s="848"/>
      <c r="D59" s="848"/>
      <c r="E59" s="865"/>
      <c r="F59" s="837"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48"/>
      <c r="B60" s="848"/>
      <c r="C60" s="848"/>
      <c r="D60" s="848"/>
      <c r="E60" s="865"/>
      <c r="F60" s="837"/>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48"/>
      <c r="B61" s="848"/>
      <c r="C61" s="848"/>
      <c r="D61" s="848"/>
      <c r="E61" s="865"/>
      <c r="F61" s="837"/>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48"/>
      <c r="B62" s="848"/>
      <c r="C62" s="848"/>
      <c r="D62" s="848"/>
      <c r="E62" s="865"/>
      <c r="F62" s="837"/>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49"/>
      <c r="B63" s="849"/>
      <c r="C63" s="849"/>
      <c r="D63" s="848"/>
      <c r="E63" s="865"/>
      <c r="F63" s="837"/>
      <c r="G63" s="868" t="s">
        <v>210</v>
      </c>
      <c r="H63" s="868"/>
      <c r="I63" s="868"/>
      <c r="J63" s="868"/>
      <c r="K63" s="868"/>
      <c r="L63" s="868"/>
      <c r="M63" s="868"/>
      <c r="N63" s="868"/>
      <c r="O63" s="868"/>
      <c r="P63" s="868"/>
      <c r="Q63" s="868"/>
      <c r="R63" s="868"/>
      <c r="S63" s="868"/>
      <c r="T63" s="868"/>
      <c r="U63" s="868"/>
      <c r="V63" s="868"/>
      <c r="W63" s="868"/>
      <c r="X63" s="869"/>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49"/>
      <c r="B64" s="864"/>
      <c r="C64" s="866"/>
      <c r="D64" s="860" t="s">
        <v>580</v>
      </c>
      <c r="E64" s="861"/>
      <c r="F64" s="861"/>
      <c r="G64" s="861"/>
      <c r="H64" s="861"/>
      <c r="I64" s="861"/>
      <c r="J64" s="861"/>
      <c r="K64" s="861"/>
      <c r="L64" s="861"/>
      <c r="M64" s="861"/>
      <c r="N64" s="861"/>
      <c r="O64" s="861"/>
      <c r="P64" s="861"/>
      <c r="Q64" s="861"/>
      <c r="R64" s="861"/>
      <c r="S64" s="861"/>
      <c r="T64" s="861"/>
      <c r="U64" s="861"/>
      <c r="V64" s="861"/>
      <c r="W64" s="861"/>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49"/>
      <c r="B65" s="862" t="s">
        <v>569</v>
      </c>
      <c r="C65" s="846"/>
      <c r="D65" s="847" t="s">
        <v>538</v>
      </c>
      <c r="E65" s="867" t="s">
        <v>538</v>
      </c>
      <c r="F65" s="914"/>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49"/>
      <c r="B66" s="849"/>
      <c r="C66" s="849"/>
      <c r="D66" s="849"/>
      <c r="E66" s="865"/>
      <c r="F66" s="837"/>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49"/>
      <c r="B67" s="849"/>
      <c r="C67" s="849"/>
      <c r="D67" s="849"/>
      <c r="E67" s="865"/>
      <c r="F67" s="837"/>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49"/>
      <c r="B68" s="849"/>
      <c r="C68" s="849"/>
      <c r="D68" s="849"/>
      <c r="E68" s="865"/>
      <c r="F68" s="837"/>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49"/>
      <c r="B69" s="849"/>
      <c r="C69" s="849"/>
      <c r="D69" s="849"/>
      <c r="E69" s="865"/>
      <c r="F69" s="837"/>
      <c r="G69" s="870" t="s">
        <v>210</v>
      </c>
      <c r="H69" s="870"/>
      <c r="I69" s="870"/>
      <c r="J69" s="870"/>
      <c r="K69" s="870"/>
      <c r="L69" s="870"/>
      <c r="M69" s="870"/>
      <c r="N69" s="870"/>
      <c r="O69" s="870"/>
      <c r="P69" s="870"/>
      <c r="Q69" s="870"/>
      <c r="R69" s="870"/>
      <c r="S69" s="870"/>
      <c r="T69" s="870"/>
      <c r="U69" s="870"/>
      <c r="V69" s="870"/>
      <c r="W69" s="870"/>
      <c r="X69" s="871"/>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49"/>
      <c r="B70" s="849"/>
      <c r="C70" s="849"/>
      <c r="D70" s="849"/>
      <c r="E70" s="865"/>
      <c r="F70" s="837"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48"/>
      <c r="B71" s="848"/>
      <c r="C71" s="848"/>
      <c r="D71" s="848"/>
      <c r="E71" s="865"/>
      <c r="F71" s="837"/>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48"/>
      <c r="B72" s="848"/>
      <c r="C72" s="848"/>
      <c r="D72" s="848"/>
      <c r="E72" s="865"/>
      <c r="F72" s="837"/>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49"/>
      <c r="B73" s="849"/>
      <c r="C73" s="849"/>
      <c r="D73" s="849"/>
      <c r="E73" s="865"/>
      <c r="F73" s="837"/>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49"/>
      <c r="B74" s="849"/>
      <c r="C74" s="849"/>
      <c r="D74" s="864"/>
      <c r="E74" s="865"/>
      <c r="F74" s="837"/>
      <c r="G74" s="870" t="s">
        <v>210</v>
      </c>
      <c r="H74" s="870"/>
      <c r="I74" s="870"/>
      <c r="J74" s="870"/>
      <c r="K74" s="870"/>
      <c r="L74" s="870"/>
      <c r="M74" s="870"/>
      <c r="N74" s="870"/>
      <c r="O74" s="870"/>
      <c r="P74" s="870"/>
      <c r="Q74" s="870"/>
      <c r="R74" s="870"/>
      <c r="S74" s="870"/>
      <c r="T74" s="870"/>
      <c r="U74" s="870"/>
      <c r="V74" s="870"/>
      <c r="W74" s="870"/>
      <c r="X74" s="871"/>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49"/>
      <c r="B75" s="849"/>
      <c r="C75" s="849"/>
      <c r="D75" s="850" t="s">
        <v>581</v>
      </c>
      <c r="E75" s="851"/>
      <c r="F75" s="854"/>
      <c r="G75" s="851"/>
      <c r="H75" s="851"/>
      <c r="I75" s="851"/>
      <c r="J75" s="851"/>
      <c r="K75" s="851"/>
      <c r="L75" s="851"/>
      <c r="M75" s="851"/>
      <c r="N75" s="851"/>
      <c r="O75" s="851"/>
      <c r="P75" s="851"/>
      <c r="Q75" s="851"/>
      <c r="R75" s="851"/>
      <c r="S75" s="851"/>
      <c r="T75" s="851"/>
      <c r="U75" s="851"/>
      <c r="V75" s="851"/>
      <c r="W75" s="853"/>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49"/>
      <c r="B76" s="849"/>
      <c r="C76" s="849"/>
      <c r="D76" s="846" t="s">
        <v>539</v>
      </c>
      <c r="E76" s="895" t="s">
        <v>539</v>
      </c>
      <c r="F76" s="837"/>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48"/>
      <c r="B77" s="848"/>
      <c r="C77" s="848"/>
      <c r="D77" s="847"/>
      <c r="E77" s="867"/>
      <c r="F77" s="837"/>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48"/>
      <c r="B78" s="848"/>
      <c r="C78" s="848"/>
      <c r="D78" s="847"/>
      <c r="E78" s="867"/>
      <c r="F78" s="837"/>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48"/>
      <c r="B79" s="848"/>
      <c r="C79" s="848"/>
      <c r="D79" s="847"/>
      <c r="E79" s="867"/>
      <c r="F79" s="837"/>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48"/>
      <c r="B80" s="848"/>
      <c r="C80" s="848"/>
      <c r="D80" s="847"/>
      <c r="E80" s="867"/>
      <c r="F80" s="837"/>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48"/>
      <c r="B81" s="848"/>
      <c r="C81" s="848"/>
      <c r="D81" s="847"/>
      <c r="E81" s="867"/>
      <c r="F81" s="837"/>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48"/>
      <c r="B82" s="848"/>
      <c r="C82" s="848"/>
      <c r="D82" s="847"/>
      <c r="E82" s="867"/>
      <c r="F82" s="837"/>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48"/>
      <c r="B83" s="848"/>
      <c r="C83" s="848"/>
      <c r="D83" s="847"/>
      <c r="E83" s="867"/>
      <c r="F83" s="837"/>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48"/>
      <c r="B84" s="848"/>
      <c r="C84" s="848"/>
      <c r="D84" s="847"/>
      <c r="E84" s="867"/>
      <c r="F84" s="837"/>
      <c r="G84" s="915" t="s">
        <v>210</v>
      </c>
      <c r="H84" s="915"/>
      <c r="I84" s="915"/>
      <c r="J84" s="915"/>
      <c r="K84" s="915"/>
      <c r="L84" s="915"/>
      <c r="M84" s="915"/>
      <c r="N84" s="915"/>
      <c r="O84" s="915"/>
      <c r="P84" s="915"/>
      <c r="Q84" s="915"/>
      <c r="R84" s="915"/>
      <c r="S84" s="915"/>
      <c r="T84" s="915"/>
      <c r="U84" s="915"/>
      <c r="V84" s="915"/>
      <c r="W84" s="916"/>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48"/>
      <c r="B85" s="848"/>
      <c r="C85" s="848"/>
      <c r="D85" s="847"/>
      <c r="E85" s="867"/>
      <c r="F85" s="837"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48"/>
      <c r="B86" s="848"/>
      <c r="C86" s="848"/>
      <c r="D86" s="847"/>
      <c r="E86" s="867"/>
      <c r="F86" s="837"/>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48"/>
      <c r="B87" s="848"/>
      <c r="C87" s="848"/>
      <c r="D87" s="847"/>
      <c r="E87" s="867"/>
      <c r="F87" s="837"/>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48"/>
      <c r="B88" s="848"/>
      <c r="C88" s="848"/>
      <c r="D88" s="847"/>
      <c r="E88" s="867"/>
      <c r="F88" s="837"/>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49"/>
      <c r="B89" s="849"/>
      <c r="C89" s="849"/>
      <c r="D89" s="864"/>
      <c r="E89" s="866"/>
      <c r="F89" s="837"/>
      <c r="G89" s="915" t="s">
        <v>210</v>
      </c>
      <c r="H89" s="915"/>
      <c r="I89" s="915"/>
      <c r="J89" s="915"/>
      <c r="K89" s="915"/>
      <c r="L89" s="915"/>
      <c r="M89" s="915"/>
      <c r="N89" s="915"/>
      <c r="O89" s="915"/>
      <c r="P89" s="915"/>
      <c r="Q89" s="915"/>
      <c r="R89" s="915"/>
      <c r="S89" s="915"/>
      <c r="T89" s="915"/>
      <c r="U89" s="915"/>
      <c r="V89" s="915"/>
      <c r="W89" s="916"/>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49"/>
      <c r="B90" s="849"/>
      <c r="C90" s="849"/>
      <c r="D90" s="850" t="s">
        <v>582</v>
      </c>
      <c r="E90" s="851"/>
      <c r="F90" s="854"/>
      <c r="G90" s="851"/>
      <c r="H90" s="851"/>
      <c r="I90" s="851"/>
      <c r="J90" s="851"/>
      <c r="K90" s="851"/>
      <c r="L90" s="851"/>
      <c r="M90" s="851"/>
      <c r="N90" s="851"/>
      <c r="O90" s="851"/>
      <c r="P90" s="851"/>
      <c r="Q90" s="851"/>
      <c r="R90" s="851"/>
      <c r="S90" s="851"/>
      <c r="T90" s="851"/>
      <c r="U90" s="851"/>
      <c r="V90" s="851"/>
      <c r="W90" s="853"/>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49"/>
      <c r="B91" s="849"/>
      <c r="C91" s="849"/>
      <c r="D91" s="846" t="s">
        <v>540</v>
      </c>
      <c r="E91" s="895" t="s">
        <v>540</v>
      </c>
      <c r="F91" s="837"/>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48"/>
      <c r="B92" s="848"/>
      <c r="C92" s="848"/>
      <c r="D92" s="847"/>
      <c r="E92" s="867"/>
      <c r="F92" s="837"/>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48"/>
      <c r="B93" s="848"/>
      <c r="C93" s="848"/>
      <c r="D93" s="847"/>
      <c r="E93" s="867"/>
      <c r="F93" s="837"/>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48"/>
      <c r="B94" s="848"/>
      <c r="C94" s="848"/>
      <c r="D94" s="847"/>
      <c r="E94" s="867"/>
      <c r="F94" s="837"/>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48"/>
      <c r="B95" s="848"/>
      <c r="C95" s="848"/>
      <c r="D95" s="847"/>
      <c r="E95" s="867"/>
      <c r="F95" s="837"/>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48"/>
      <c r="B96" s="848"/>
      <c r="C96" s="848"/>
      <c r="D96" s="847"/>
      <c r="E96" s="867"/>
      <c r="F96" s="837"/>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48"/>
      <c r="B97" s="848"/>
      <c r="C97" s="848"/>
      <c r="D97" s="847"/>
      <c r="E97" s="867"/>
      <c r="F97" s="837"/>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48"/>
      <c r="B98" s="848"/>
      <c r="C98" s="848"/>
      <c r="D98" s="847"/>
      <c r="E98" s="867"/>
      <c r="F98" s="837"/>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48"/>
      <c r="B99" s="848"/>
      <c r="C99" s="848"/>
      <c r="D99" s="847"/>
      <c r="E99" s="867"/>
      <c r="F99" s="837"/>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48"/>
      <c r="B100" s="848"/>
      <c r="C100" s="848"/>
      <c r="D100" s="847"/>
      <c r="E100" s="867"/>
      <c r="F100" s="837"/>
      <c r="G100" s="915" t="s">
        <v>210</v>
      </c>
      <c r="H100" s="915"/>
      <c r="I100" s="915"/>
      <c r="J100" s="915"/>
      <c r="K100" s="915"/>
      <c r="L100" s="915"/>
      <c r="M100" s="915"/>
      <c r="N100" s="915"/>
      <c r="O100" s="915"/>
      <c r="P100" s="915"/>
      <c r="Q100" s="915"/>
      <c r="R100" s="915"/>
      <c r="S100" s="915"/>
      <c r="T100" s="915"/>
      <c r="U100" s="915"/>
      <c r="V100" s="915"/>
      <c r="W100" s="916"/>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48"/>
      <c r="B101" s="848"/>
      <c r="C101" s="848"/>
      <c r="D101" s="847"/>
      <c r="E101" s="867"/>
      <c r="F101" s="837"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49"/>
      <c r="B102" s="849"/>
      <c r="C102" s="849"/>
      <c r="D102" s="849"/>
      <c r="E102" s="865"/>
      <c r="F102" s="837"/>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49"/>
      <c r="B103" s="849"/>
      <c r="C103" s="849"/>
      <c r="D103" s="849"/>
      <c r="E103" s="865"/>
      <c r="F103" s="837"/>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49"/>
      <c r="B104" s="849"/>
      <c r="C104" s="849"/>
      <c r="D104" s="849"/>
      <c r="E104" s="865"/>
      <c r="F104" s="837"/>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49"/>
      <c r="B105" s="849"/>
      <c r="C105" s="849"/>
      <c r="D105" s="848"/>
      <c r="E105" s="865"/>
      <c r="F105" s="837"/>
      <c r="G105" s="687"/>
      <c r="H105" s="897" t="s">
        <v>210</v>
      </c>
      <c r="I105" s="898"/>
      <c r="J105" s="898"/>
      <c r="K105" s="898"/>
      <c r="L105" s="898"/>
      <c r="M105" s="898"/>
      <c r="N105" s="898"/>
      <c r="O105" s="898"/>
      <c r="P105" s="898"/>
      <c r="Q105" s="898"/>
      <c r="R105" s="898"/>
      <c r="S105" s="898"/>
      <c r="T105" s="898"/>
      <c r="U105" s="898"/>
      <c r="V105" s="898"/>
      <c r="W105" s="899"/>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49"/>
      <c r="B106" s="849"/>
      <c r="C106" s="865"/>
      <c r="D106" s="860" t="s">
        <v>583</v>
      </c>
      <c r="E106" s="861"/>
      <c r="F106" s="861"/>
      <c r="G106" s="861"/>
      <c r="H106" s="861"/>
      <c r="I106" s="861"/>
      <c r="J106" s="861"/>
      <c r="K106" s="861"/>
      <c r="L106" s="861"/>
      <c r="M106" s="861"/>
      <c r="N106" s="861"/>
      <c r="O106" s="861"/>
      <c r="P106" s="861"/>
      <c r="Q106" s="861"/>
      <c r="R106" s="861"/>
      <c r="S106" s="861"/>
      <c r="T106" s="861"/>
      <c r="U106" s="861"/>
      <c r="V106" s="861"/>
      <c r="W106" s="861"/>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49"/>
      <c r="B107" s="849"/>
      <c r="C107" s="849"/>
      <c r="D107" s="847" t="s">
        <v>541</v>
      </c>
      <c r="E107" s="867" t="s">
        <v>541</v>
      </c>
      <c r="F107" s="914"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48"/>
      <c r="B108" s="848"/>
      <c r="C108" s="848"/>
      <c r="D108" s="847"/>
      <c r="E108" s="867"/>
      <c r="F108" s="837"/>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49"/>
      <c r="B109" s="849"/>
      <c r="C109" s="849"/>
      <c r="D109" s="849"/>
      <c r="E109" s="865"/>
      <c r="F109" s="837"/>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48"/>
      <c r="B110" s="848"/>
      <c r="C110" s="848"/>
      <c r="D110" s="848"/>
      <c r="E110" s="865"/>
      <c r="F110" s="837"/>
      <c r="G110" s="915" t="s">
        <v>210</v>
      </c>
      <c r="H110" s="919"/>
      <c r="I110" s="919"/>
      <c r="J110" s="919"/>
      <c r="K110" s="919"/>
      <c r="L110" s="919"/>
      <c r="M110" s="919"/>
      <c r="N110" s="919"/>
      <c r="O110" s="919"/>
      <c r="P110" s="919"/>
      <c r="Q110" s="919"/>
      <c r="R110" s="919"/>
      <c r="S110" s="919"/>
      <c r="T110" s="919"/>
      <c r="U110" s="919"/>
      <c r="V110" s="920"/>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49"/>
      <c r="B111" s="849"/>
      <c r="C111" s="849"/>
      <c r="D111" s="849"/>
      <c r="E111" s="865"/>
      <c r="F111" s="921"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49"/>
      <c r="B112" s="849"/>
      <c r="C112" s="849"/>
      <c r="D112" s="849"/>
      <c r="E112" s="865"/>
      <c r="F112" s="921"/>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49"/>
      <c r="B113" s="849"/>
      <c r="C113" s="849"/>
      <c r="D113" s="849"/>
      <c r="E113" s="865"/>
      <c r="F113" s="921"/>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49"/>
      <c r="B114" s="849"/>
      <c r="C114" s="849"/>
      <c r="D114" s="849"/>
      <c r="E114" s="865"/>
      <c r="F114" s="921"/>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49"/>
      <c r="B115" s="849"/>
      <c r="C115" s="849"/>
      <c r="D115" s="849"/>
      <c r="E115" s="865"/>
      <c r="F115" s="921"/>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49"/>
      <c r="B116" s="849"/>
      <c r="C116" s="849"/>
      <c r="D116" s="849"/>
      <c r="E116" s="865"/>
      <c r="F116" s="921"/>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48"/>
      <c r="B117" s="848"/>
      <c r="C117" s="848"/>
      <c r="D117" s="848"/>
      <c r="E117" s="865"/>
      <c r="F117" s="921"/>
      <c r="G117" s="915" t="s">
        <v>210</v>
      </c>
      <c r="H117" s="919"/>
      <c r="I117" s="919"/>
      <c r="J117" s="919"/>
      <c r="K117" s="919"/>
      <c r="L117" s="919"/>
      <c r="M117" s="919"/>
      <c r="N117" s="919"/>
      <c r="O117" s="919"/>
      <c r="P117" s="919"/>
      <c r="Q117" s="919"/>
      <c r="R117" s="919"/>
      <c r="S117" s="919"/>
      <c r="T117" s="919"/>
      <c r="U117" s="919"/>
      <c r="V117" s="920"/>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48"/>
      <c r="B118" s="848"/>
      <c r="C118" s="848"/>
      <c r="D118" s="848"/>
      <c r="E118" s="865"/>
      <c r="F118" s="921"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48"/>
      <c r="B119" s="848"/>
      <c r="C119" s="848"/>
      <c r="D119" s="848"/>
      <c r="E119" s="865"/>
      <c r="F119" s="921"/>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48"/>
      <c r="B120" s="848"/>
      <c r="C120" s="848"/>
      <c r="D120" s="848"/>
      <c r="E120" s="865"/>
      <c r="F120" s="921"/>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48"/>
      <c r="B121" s="848"/>
      <c r="C121" s="848"/>
      <c r="D121" s="848"/>
      <c r="E121" s="865"/>
      <c r="F121" s="921"/>
      <c r="G121" s="673"/>
      <c r="H121" s="918" t="s">
        <v>210</v>
      </c>
      <c r="I121" s="919"/>
      <c r="J121" s="919"/>
      <c r="K121" s="919"/>
      <c r="L121" s="919"/>
      <c r="M121" s="919"/>
      <c r="N121" s="919"/>
      <c r="O121" s="919"/>
      <c r="P121" s="919"/>
      <c r="Q121" s="919"/>
      <c r="R121" s="919"/>
      <c r="S121" s="919"/>
      <c r="T121" s="919"/>
      <c r="U121" s="919"/>
      <c r="V121" s="919"/>
      <c r="W121" s="920"/>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48"/>
      <c r="B122" s="848"/>
      <c r="C122" s="848"/>
      <c r="D122" s="848"/>
      <c r="E122" s="865"/>
      <c r="F122" s="921"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48"/>
      <c r="B123" s="848"/>
      <c r="C123" s="848"/>
      <c r="D123" s="848"/>
      <c r="E123" s="865"/>
      <c r="F123" s="921"/>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48"/>
      <c r="B124" s="848"/>
      <c r="C124" s="848"/>
      <c r="D124" s="848"/>
      <c r="E124" s="865"/>
      <c r="F124" s="921"/>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48"/>
      <c r="B125" s="848"/>
      <c r="C125" s="848"/>
      <c r="D125" s="848"/>
      <c r="E125" s="865"/>
      <c r="F125" s="921"/>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48"/>
      <c r="B126" s="848"/>
      <c r="C126" s="848"/>
      <c r="D126" s="848"/>
      <c r="E126" s="865"/>
      <c r="F126" s="921"/>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48"/>
      <c r="B127" s="848"/>
      <c r="C127" s="848"/>
      <c r="D127" s="848"/>
      <c r="E127" s="865"/>
      <c r="F127" s="921"/>
      <c r="G127" s="673"/>
      <c r="H127" s="918" t="s">
        <v>210</v>
      </c>
      <c r="I127" s="919"/>
      <c r="J127" s="919"/>
      <c r="K127" s="919"/>
      <c r="L127" s="919"/>
      <c r="M127" s="919"/>
      <c r="N127" s="919"/>
      <c r="O127" s="919"/>
      <c r="P127" s="919"/>
      <c r="Q127" s="919"/>
      <c r="R127" s="919"/>
      <c r="S127" s="919"/>
      <c r="T127" s="919"/>
      <c r="U127" s="919"/>
      <c r="V127" s="919"/>
      <c r="W127" s="920"/>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49"/>
      <c r="B128" s="849"/>
      <c r="C128" s="849"/>
      <c r="D128" s="849"/>
      <c r="E128" s="865"/>
      <c r="F128" s="921"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48"/>
      <c r="B129" s="848"/>
      <c r="C129" s="848"/>
      <c r="D129" s="848"/>
      <c r="E129" s="865"/>
      <c r="F129" s="921"/>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48"/>
      <c r="B130" s="848"/>
      <c r="C130" s="848"/>
      <c r="D130" s="848"/>
      <c r="E130" s="865"/>
      <c r="F130" s="921"/>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48"/>
      <c r="B131" s="848"/>
      <c r="C131" s="848"/>
      <c r="D131" s="848"/>
      <c r="E131" s="865"/>
      <c r="F131" s="921"/>
      <c r="G131" s="673"/>
      <c r="H131" s="918" t="s">
        <v>210</v>
      </c>
      <c r="I131" s="919"/>
      <c r="J131" s="919"/>
      <c r="K131" s="919"/>
      <c r="L131" s="919"/>
      <c r="M131" s="919"/>
      <c r="N131" s="919"/>
      <c r="O131" s="919"/>
      <c r="P131" s="919"/>
      <c r="Q131" s="919"/>
      <c r="R131" s="919"/>
      <c r="S131" s="919"/>
      <c r="T131" s="919"/>
      <c r="U131" s="919"/>
      <c r="V131" s="919"/>
      <c r="W131" s="920"/>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48"/>
      <c r="B132" s="849"/>
      <c r="C132" s="864"/>
      <c r="D132" s="850" t="s">
        <v>584</v>
      </c>
      <c r="E132" s="851"/>
      <c r="F132" s="852"/>
      <c r="G132" s="851"/>
      <c r="H132" s="851"/>
      <c r="I132" s="851"/>
      <c r="J132" s="851"/>
      <c r="K132" s="851"/>
      <c r="L132" s="851"/>
      <c r="M132" s="851"/>
      <c r="N132" s="851"/>
      <c r="O132" s="851"/>
      <c r="P132" s="851"/>
      <c r="Q132" s="851"/>
      <c r="R132" s="851"/>
      <c r="S132" s="851"/>
      <c r="T132" s="851"/>
      <c r="U132" s="851"/>
      <c r="V132" s="851"/>
      <c r="W132" s="853"/>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02" t="s">
        <v>542</v>
      </c>
      <c r="B133" s="903"/>
      <c r="C133" s="903"/>
      <c r="D133" s="903"/>
      <c r="E133" s="903"/>
      <c r="F133" s="903"/>
      <c r="G133" s="903"/>
      <c r="H133" s="903"/>
      <c r="I133" s="903"/>
      <c r="J133" s="903"/>
      <c r="K133" s="903"/>
      <c r="L133" s="903"/>
      <c r="M133" s="903"/>
      <c r="N133" s="903"/>
      <c r="O133" s="903"/>
      <c r="P133" s="903"/>
      <c r="Q133" s="903"/>
      <c r="R133" s="903"/>
      <c r="S133" s="903"/>
      <c r="T133" s="903"/>
      <c r="U133" s="903"/>
      <c r="V133" s="903"/>
      <c r="W133" s="904"/>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18" t="s">
        <v>543</v>
      </c>
      <c r="B134" s="903"/>
      <c r="C134" s="903"/>
      <c r="D134" s="903"/>
      <c r="E134" s="903"/>
      <c r="F134" s="903"/>
      <c r="G134" s="903"/>
      <c r="H134" s="903"/>
      <c r="I134" s="903"/>
      <c r="J134" s="903"/>
      <c r="K134" s="903"/>
      <c r="L134" s="903"/>
      <c r="M134" s="903"/>
      <c r="N134" s="903"/>
      <c r="O134" s="903"/>
      <c r="P134" s="903"/>
      <c r="Q134" s="903"/>
      <c r="R134" s="903"/>
      <c r="S134" s="903"/>
      <c r="T134" s="903"/>
      <c r="U134" s="903"/>
      <c r="V134" s="903"/>
      <c r="W134" s="904"/>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08" t="s">
        <v>214</v>
      </c>
      <c r="C135" s="815"/>
      <c r="D135" s="815"/>
      <c r="E135" s="815"/>
      <c r="F135" s="820"/>
      <c r="G135" s="410"/>
      <c r="H135" s="908" t="s">
        <v>544</v>
      </c>
      <c r="I135" s="815"/>
      <c r="J135" s="815"/>
      <c r="K135" s="815"/>
      <c r="L135" s="820"/>
      <c r="M135" s="819" t="s">
        <v>215</v>
      </c>
      <c r="N135" s="815"/>
      <c r="O135" s="815"/>
      <c r="P135" s="820"/>
      <c r="Q135" s="370"/>
      <c r="R135" s="457"/>
      <c r="S135" s="819" t="s">
        <v>545</v>
      </c>
      <c r="T135" s="815"/>
      <c r="U135" s="815"/>
      <c r="V135" s="411"/>
      <c r="W135" s="821" t="s">
        <v>217</v>
      </c>
      <c r="X135" s="791"/>
      <c r="Y135" s="791"/>
      <c r="Z135" s="791"/>
      <c r="AA135" s="792"/>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799" t="s">
        <v>218</v>
      </c>
      <c r="C136" s="791"/>
      <c r="D136" s="792"/>
      <c r="E136" s="380"/>
      <c r="F136" s="368"/>
      <c r="G136" s="368"/>
      <c r="H136" s="656" t="s">
        <v>568</v>
      </c>
      <c r="I136" s="153"/>
      <c r="J136" s="153"/>
      <c r="K136" s="153"/>
      <c r="L136" s="905" t="s">
        <v>219</v>
      </c>
      <c r="M136" s="767"/>
      <c r="N136" s="767"/>
      <c r="O136" s="767"/>
      <c r="P136" s="767"/>
      <c r="Q136" s="767"/>
      <c r="R136" s="458"/>
      <c r="S136" s="906" t="s">
        <v>77</v>
      </c>
      <c r="T136" s="907"/>
      <c r="U136" s="907"/>
      <c r="V136" s="907"/>
      <c r="W136" s="800" t="s">
        <v>192</v>
      </c>
      <c r="X136" s="791"/>
      <c r="Y136" s="791"/>
      <c r="Z136" s="791"/>
      <c r="AA136" s="792"/>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01"/>
      <c r="AA138" s="792"/>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2"/>
  <sheetViews>
    <sheetView tabSelected="1" view="pageBreakPreview" topLeftCell="B32" zoomScaleSheetLayoutView="100" workbookViewId="0">
      <selection activeCell="F59" sqref="F59"/>
    </sheetView>
  </sheetViews>
  <sheetFormatPr baseColWidth="10" defaultColWidth="11.44140625" defaultRowHeight="10.199999999999999"/>
  <cols>
    <col min="1" max="1" width="8.88671875" style="714" customWidth="1"/>
    <col min="2" max="2" width="15.6640625" style="714" customWidth="1"/>
    <col min="3" max="3" width="35.33203125" style="714" customWidth="1"/>
    <col min="4" max="4" width="37.6640625" style="714" customWidth="1"/>
    <col min="5" max="5" width="20.44140625" style="714" customWidth="1"/>
    <col min="6" max="6" width="16.88671875" style="714" customWidth="1"/>
    <col min="7" max="7" width="16.44140625" style="714" customWidth="1"/>
    <col min="8" max="8" width="16" style="714" customWidth="1"/>
    <col min="9" max="9" width="14.44140625" style="714" customWidth="1"/>
    <col min="10" max="10" width="16.33203125" style="714" customWidth="1"/>
    <col min="11" max="11" width="8.109375" style="714" customWidth="1"/>
    <col min="12" max="12" width="12.44140625" style="714" bestFit="1" customWidth="1"/>
    <col min="13" max="16384" width="11.44140625" style="714"/>
  </cols>
  <sheetData>
    <row r="1" spans="1:10" s="710" customFormat="1" ht="12.75" customHeight="1">
      <c r="A1" s="708"/>
      <c r="B1" s="709"/>
      <c r="C1" s="709"/>
      <c r="D1" s="972" t="s">
        <v>645</v>
      </c>
      <c r="E1" s="973"/>
      <c r="F1" s="973"/>
      <c r="G1" s="973"/>
      <c r="H1" s="974"/>
      <c r="I1" s="981" t="s">
        <v>620</v>
      </c>
      <c r="J1" s="981"/>
    </row>
    <row r="2" spans="1:10" s="710" customFormat="1" ht="12.75" customHeight="1">
      <c r="A2" s="711"/>
      <c r="D2" s="975"/>
      <c r="E2" s="976"/>
      <c r="F2" s="976"/>
      <c r="G2" s="976"/>
      <c r="H2" s="977"/>
      <c r="I2" s="981" t="s">
        <v>621</v>
      </c>
      <c r="J2" s="981"/>
    </row>
    <row r="3" spans="1:10" s="710" customFormat="1" ht="12" customHeight="1">
      <c r="A3" s="711"/>
      <c r="D3" s="975"/>
      <c r="E3" s="976"/>
      <c r="F3" s="976"/>
      <c r="G3" s="976"/>
      <c r="H3" s="977"/>
      <c r="I3" s="982" t="s">
        <v>622</v>
      </c>
      <c r="J3" s="982"/>
    </row>
    <row r="4" spans="1:10" s="710" customFormat="1" ht="22.5" customHeight="1">
      <c r="A4" s="712"/>
      <c r="B4" s="713"/>
      <c r="C4" s="713"/>
      <c r="D4" s="978"/>
      <c r="E4" s="979"/>
      <c r="F4" s="979"/>
      <c r="G4" s="979"/>
      <c r="H4" s="980"/>
      <c r="I4" s="982" t="s">
        <v>623</v>
      </c>
      <c r="J4" s="982"/>
    </row>
    <row r="5" spans="1:10" ht="12.75" customHeight="1">
      <c r="A5" s="964" t="s">
        <v>624</v>
      </c>
      <c r="B5" s="964"/>
      <c r="C5" s="969" t="s">
        <v>625</v>
      </c>
      <c r="D5" s="970"/>
      <c r="E5" s="970"/>
      <c r="F5" s="970"/>
      <c r="G5" s="970"/>
      <c r="H5" s="970"/>
      <c r="I5" s="970"/>
      <c r="J5" s="971"/>
    </row>
    <row r="6" spans="1:10" ht="11.25" customHeight="1">
      <c r="A6" s="964" t="s">
        <v>626</v>
      </c>
      <c r="B6" s="964"/>
      <c r="C6" s="965" t="s">
        <v>627</v>
      </c>
      <c r="D6" s="966"/>
      <c r="E6" s="966"/>
      <c r="F6" s="966"/>
      <c r="G6" s="966"/>
      <c r="H6" s="966"/>
      <c r="I6" s="966"/>
      <c r="J6" s="967"/>
    </row>
    <row r="7" spans="1:10" ht="12.75" customHeight="1">
      <c r="A7" s="968" t="s">
        <v>521</v>
      </c>
      <c r="B7" s="968"/>
      <c r="C7" s="954" t="s">
        <v>522</v>
      </c>
      <c r="D7" s="955"/>
      <c r="E7" s="955"/>
      <c r="F7" s="955"/>
      <c r="G7" s="955"/>
      <c r="H7" s="955"/>
      <c r="I7" s="955"/>
      <c r="J7" s="956"/>
    </row>
    <row r="8" spans="1:10" ht="12.75" customHeight="1">
      <c r="A8" s="968" t="s">
        <v>628</v>
      </c>
      <c r="B8" s="968"/>
      <c r="C8" s="954" t="s">
        <v>524</v>
      </c>
      <c r="D8" s="955"/>
      <c r="E8" s="955"/>
      <c r="F8" s="955"/>
      <c r="G8" s="955"/>
      <c r="H8" s="955"/>
      <c r="I8" s="955"/>
      <c r="J8" s="956"/>
    </row>
    <row r="9" spans="1:10" ht="12" customHeight="1">
      <c r="A9" s="954" t="s">
        <v>629</v>
      </c>
      <c r="B9" s="955"/>
      <c r="C9" s="954" t="s">
        <v>526</v>
      </c>
      <c r="D9" s="955"/>
      <c r="E9" s="955"/>
      <c r="F9" s="955"/>
      <c r="G9" s="955"/>
      <c r="H9" s="955"/>
      <c r="I9" s="955"/>
      <c r="J9" s="956"/>
    </row>
    <row r="10" spans="1:10" ht="13.2" hidden="1">
      <c r="A10" s="715"/>
      <c r="B10" s="716"/>
      <c r="C10" s="717"/>
      <c r="D10" s="717"/>
      <c r="E10" s="718"/>
      <c r="F10" s="718"/>
    </row>
    <row r="11" spans="1:10" ht="23.25" customHeight="1">
      <c r="A11" s="957" t="s">
        <v>629</v>
      </c>
      <c r="B11" s="957" t="s">
        <v>630</v>
      </c>
      <c r="C11" s="957" t="s">
        <v>631</v>
      </c>
      <c r="D11" s="957" t="s">
        <v>632</v>
      </c>
      <c r="E11" s="957" t="s">
        <v>633</v>
      </c>
      <c r="F11" s="957" t="s">
        <v>634</v>
      </c>
      <c r="G11" s="959" t="s">
        <v>635</v>
      </c>
      <c r="H11" s="960"/>
      <c r="I11" s="961"/>
      <c r="J11" s="962" t="s">
        <v>636</v>
      </c>
    </row>
    <row r="12" spans="1:10" ht="20.399999999999999">
      <c r="A12" s="958"/>
      <c r="B12" s="958"/>
      <c r="C12" s="958"/>
      <c r="D12" s="958"/>
      <c r="E12" s="958"/>
      <c r="F12" s="958"/>
      <c r="G12" s="701" t="s">
        <v>45</v>
      </c>
      <c r="H12" s="701" t="s">
        <v>637</v>
      </c>
      <c r="I12" s="719" t="s">
        <v>638</v>
      </c>
      <c r="J12" s="963"/>
    </row>
    <row r="13" spans="1:10" ht="56.25" customHeight="1">
      <c r="A13" s="950" t="s">
        <v>526</v>
      </c>
      <c r="B13" s="953" t="s">
        <v>570</v>
      </c>
      <c r="C13" s="720" t="s">
        <v>535</v>
      </c>
      <c r="D13" s="720" t="s">
        <v>648</v>
      </c>
      <c r="E13" s="721" t="s">
        <v>657</v>
      </c>
      <c r="F13" s="633" t="s">
        <v>678</v>
      </c>
      <c r="G13" s="722">
        <v>107000000</v>
      </c>
      <c r="H13" s="702">
        <v>0</v>
      </c>
      <c r="I13" s="702">
        <v>0</v>
      </c>
      <c r="J13" s="703">
        <f>SUM(G13:I13)</f>
        <v>107000000</v>
      </c>
    </row>
    <row r="14" spans="1:10">
      <c r="A14" s="951"/>
      <c r="B14" s="939"/>
      <c r="C14" s="941" t="s">
        <v>658</v>
      </c>
      <c r="D14" s="942"/>
      <c r="E14" s="942"/>
      <c r="F14" s="943"/>
      <c r="G14" s="756">
        <f>G13</f>
        <v>107000000</v>
      </c>
      <c r="H14" s="756">
        <f t="shared" ref="H14:I14" si="0">H13</f>
        <v>0</v>
      </c>
      <c r="I14" s="756">
        <f t="shared" si="0"/>
        <v>0</v>
      </c>
      <c r="J14" s="756">
        <f t="shared" ref="J14:J30" si="1">SUM(G14:I14)</f>
        <v>107000000</v>
      </c>
    </row>
    <row r="15" spans="1:10" ht="56.25" customHeight="1">
      <c r="A15" s="951"/>
      <c r="B15" s="939"/>
      <c r="C15" s="720" t="s">
        <v>535</v>
      </c>
      <c r="D15" s="720" t="s">
        <v>648</v>
      </c>
      <c r="E15" s="721" t="s">
        <v>651</v>
      </c>
      <c r="F15" s="633" t="s">
        <v>678</v>
      </c>
      <c r="G15" s="722">
        <v>382666666.66666663</v>
      </c>
      <c r="H15" s="702">
        <v>0</v>
      </c>
      <c r="I15" s="702">
        <v>0</v>
      </c>
      <c r="J15" s="703">
        <f t="shared" si="1"/>
        <v>382666666.66666663</v>
      </c>
    </row>
    <row r="16" spans="1:10">
      <c r="A16" s="951"/>
      <c r="B16" s="939"/>
      <c r="C16" s="941" t="s">
        <v>659</v>
      </c>
      <c r="D16" s="942"/>
      <c r="E16" s="942"/>
      <c r="F16" s="943"/>
      <c r="G16" s="756">
        <f>G15</f>
        <v>382666666.66666663</v>
      </c>
      <c r="H16" s="756">
        <f>H15</f>
        <v>0</v>
      </c>
      <c r="I16" s="756">
        <f>I15</f>
        <v>0</v>
      </c>
      <c r="J16" s="756">
        <f t="shared" si="1"/>
        <v>382666666.66666663</v>
      </c>
    </row>
    <row r="17" spans="1:11" ht="56.25" customHeight="1">
      <c r="A17" s="951"/>
      <c r="B17" s="939"/>
      <c r="C17" s="723" t="s">
        <v>535</v>
      </c>
      <c r="D17" s="720" t="s">
        <v>648</v>
      </c>
      <c r="E17" s="724" t="s">
        <v>652</v>
      </c>
      <c r="F17" s="633" t="s">
        <v>678</v>
      </c>
      <c r="G17" s="725">
        <v>0</v>
      </c>
      <c r="H17" s="726">
        <v>85000000</v>
      </c>
      <c r="I17" s="726">
        <v>0</v>
      </c>
      <c r="J17" s="727">
        <f t="shared" si="1"/>
        <v>85000000</v>
      </c>
    </row>
    <row r="18" spans="1:11">
      <c r="A18" s="951"/>
      <c r="B18" s="939"/>
      <c r="C18" s="932" t="s">
        <v>660</v>
      </c>
      <c r="D18" s="933"/>
      <c r="E18" s="933"/>
      <c r="F18" s="935"/>
      <c r="G18" s="757">
        <f>G17</f>
        <v>0</v>
      </c>
      <c r="H18" s="757">
        <f>H17</f>
        <v>85000000</v>
      </c>
      <c r="I18" s="757">
        <f>I17</f>
        <v>0</v>
      </c>
      <c r="J18" s="757">
        <f t="shared" si="1"/>
        <v>85000000</v>
      </c>
    </row>
    <row r="19" spans="1:11" ht="56.25" customHeight="1">
      <c r="A19" s="951"/>
      <c r="B19" s="939"/>
      <c r="C19" s="723" t="s">
        <v>535</v>
      </c>
      <c r="D19" s="720" t="s">
        <v>648</v>
      </c>
      <c r="E19" s="720" t="s">
        <v>682</v>
      </c>
      <c r="F19" s="633" t="s">
        <v>678</v>
      </c>
      <c r="G19" s="725">
        <v>0</v>
      </c>
      <c r="H19" s="726">
        <v>36000000</v>
      </c>
      <c r="I19" s="726">
        <v>0</v>
      </c>
      <c r="J19" s="727">
        <f t="shared" ref="J19:J20" si="2">SUM(G19:I19)</f>
        <v>36000000</v>
      </c>
    </row>
    <row r="20" spans="1:11">
      <c r="A20" s="951"/>
      <c r="B20" s="939"/>
      <c r="C20" s="932" t="s">
        <v>661</v>
      </c>
      <c r="D20" s="933"/>
      <c r="E20" s="933"/>
      <c r="F20" s="935"/>
      <c r="G20" s="757">
        <f>G19</f>
        <v>0</v>
      </c>
      <c r="H20" s="757">
        <f>H19</f>
        <v>36000000</v>
      </c>
      <c r="I20" s="757">
        <f>I19</f>
        <v>0</v>
      </c>
      <c r="J20" s="757">
        <f t="shared" si="2"/>
        <v>36000000</v>
      </c>
    </row>
    <row r="21" spans="1:11" ht="56.25" customHeight="1">
      <c r="A21" s="951"/>
      <c r="B21" s="939"/>
      <c r="C21" s="723" t="s">
        <v>535</v>
      </c>
      <c r="D21" s="720" t="s">
        <v>648</v>
      </c>
      <c r="E21" s="724" t="s">
        <v>663</v>
      </c>
      <c r="F21" s="633" t="s">
        <v>678</v>
      </c>
      <c r="G21" s="725">
        <v>35000000</v>
      </c>
      <c r="H21" s="726">
        <v>0</v>
      </c>
      <c r="I21" s="726">
        <v>0</v>
      </c>
      <c r="J21" s="727">
        <f t="shared" ref="J21:J22" si="3">SUM(G21:I21)</f>
        <v>35000000</v>
      </c>
    </row>
    <row r="22" spans="1:11">
      <c r="A22" s="951"/>
      <c r="B22" s="939"/>
      <c r="C22" s="932" t="s">
        <v>662</v>
      </c>
      <c r="D22" s="933"/>
      <c r="E22" s="933"/>
      <c r="F22" s="935"/>
      <c r="G22" s="757">
        <f>G21</f>
        <v>35000000</v>
      </c>
      <c r="H22" s="757">
        <f>H21</f>
        <v>0</v>
      </c>
      <c r="I22" s="757">
        <f>I21</f>
        <v>0</v>
      </c>
      <c r="J22" s="757">
        <f t="shared" si="3"/>
        <v>35000000</v>
      </c>
    </row>
    <row r="23" spans="1:11" ht="34.5" customHeight="1">
      <c r="A23" s="951"/>
      <c r="B23" s="939"/>
      <c r="C23" s="928" t="s">
        <v>666</v>
      </c>
      <c r="D23" s="929"/>
      <c r="E23" s="929"/>
      <c r="F23" s="931"/>
      <c r="G23" s="758">
        <f>G14+G16+G18+G20+G22</f>
        <v>524666666.66666663</v>
      </c>
      <c r="H23" s="758">
        <f>H14+H16+H18+H20+H22</f>
        <v>121000000</v>
      </c>
      <c r="I23" s="758">
        <f>I14+I16+I18+I20+I22</f>
        <v>0</v>
      </c>
      <c r="J23" s="758">
        <f>SUM(G23:I23)</f>
        <v>645666666.66666663</v>
      </c>
      <c r="K23" s="763"/>
    </row>
    <row r="24" spans="1:11" ht="56.25" customHeight="1">
      <c r="A24" s="951"/>
      <c r="B24" s="939"/>
      <c r="C24" s="723" t="s">
        <v>640</v>
      </c>
      <c r="D24" s="723" t="s">
        <v>574</v>
      </c>
      <c r="E24" s="724" t="s">
        <v>649</v>
      </c>
      <c r="F24" s="633" t="s">
        <v>679</v>
      </c>
      <c r="G24" s="745">
        <v>252000000</v>
      </c>
      <c r="H24" s="702">
        <v>0</v>
      </c>
      <c r="I24" s="702">
        <v>0</v>
      </c>
      <c r="J24" s="703">
        <f t="shared" si="1"/>
        <v>252000000</v>
      </c>
    </row>
    <row r="25" spans="1:11">
      <c r="A25" s="951"/>
      <c r="B25" s="939"/>
      <c r="C25" s="932" t="s">
        <v>664</v>
      </c>
      <c r="D25" s="933"/>
      <c r="E25" s="933"/>
      <c r="F25" s="935"/>
      <c r="G25" s="757">
        <f>G24</f>
        <v>252000000</v>
      </c>
      <c r="H25" s="757">
        <f>H24</f>
        <v>0</v>
      </c>
      <c r="I25" s="757">
        <f>I24</f>
        <v>0</v>
      </c>
      <c r="J25" s="757">
        <f t="shared" si="1"/>
        <v>252000000</v>
      </c>
    </row>
    <row r="26" spans="1:11" ht="56.25" customHeight="1">
      <c r="A26" s="951"/>
      <c r="B26" s="939"/>
      <c r="C26" s="723" t="s">
        <v>640</v>
      </c>
      <c r="D26" s="723" t="s">
        <v>574</v>
      </c>
      <c r="E26" s="724" t="s">
        <v>650</v>
      </c>
      <c r="F26" s="633" t="s">
        <v>679</v>
      </c>
      <c r="G26" s="745">
        <v>280666666.66666669</v>
      </c>
      <c r="H26" s="702">
        <v>0</v>
      </c>
      <c r="I26" s="702">
        <v>0</v>
      </c>
      <c r="J26" s="703">
        <f t="shared" si="1"/>
        <v>280666666.66666669</v>
      </c>
    </row>
    <row r="27" spans="1:11">
      <c r="A27" s="951"/>
      <c r="B27" s="939"/>
      <c r="C27" s="932" t="s">
        <v>665</v>
      </c>
      <c r="D27" s="933"/>
      <c r="E27" s="933"/>
      <c r="F27" s="935"/>
      <c r="G27" s="757">
        <f>G26</f>
        <v>280666666.66666669</v>
      </c>
      <c r="H27" s="757">
        <f>H26</f>
        <v>0</v>
      </c>
      <c r="I27" s="757">
        <f>I26</f>
        <v>0</v>
      </c>
      <c r="J27" s="757">
        <f t="shared" si="1"/>
        <v>280666666.66666669</v>
      </c>
    </row>
    <row r="28" spans="1:11" ht="34.5" customHeight="1">
      <c r="A28" s="951"/>
      <c r="B28" s="939"/>
      <c r="C28" s="928" t="s">
        <v>667</v>
      </c>
      <c r="D28" s="929"/>
      <c r="E28" s="930"/>
      <c r="F28" s="931"/>
      <c r="G28" s="758">
        <f>G25+G27</f>
        <v>532666666.66666669</v>
      </c>
      <c r="H28" s="758">
        <f>H25+H27</f>
        <v>0</v>
      </c>
      <c r="I28" s="758">
        <f>I25+I27</f>
        <v>0</v>
      </c>
      <c r="J28" s="758">
        <f t="shared" si="1"/>
        <v>532666666.66666669</v>
      </c>
      <c r="K28" s="763"/>
    </row>
    <row r="29" spans="1:11" ht="54.9" customHeight="1">
      <c r="A29" s="951"/>
      <c r="B29" s="939"/>
      <c r="C29" s="728" t="s">
        <v>537</v>
      </c>
      <c r="D29" s="728" t="s">
        <v>537</v>
      </c>
      <c r="E29" s="764" t="s">
        <v>670</v>
      </c>
      <c r="F29" s="633" t="s">
        <v>678</v>
      </c>
      <c r="G29" s="729">
        <v>476814666.66666663</v>
      </c>
      <c r="H29" s="730"/>
      <c r="I29" s="730"/>
      <c r="J29" s="703">
        <f t="shared" si="1"/>
        <v>476814666.66666663</v>
      </c>
    </row>
    <row r="30" spans="1:11">
      <c r="A30" s="951"/>
      <c r="B30" s="939"/>
      <c r="C30" s="932" t="s">
        <v>671</v>
      </c>
      <c r="D30" s="933"/>
      <c r="E30" s="934"/>
      <c r="F30" s="935"/>
      <c r="G30" s="757">
        <f t="shared" ref="G30:I31" si="4">G29</f>
        <v>476814666.66666663</v>
      </c>
      <c r="H30" s="757">
        <f t="shared" si="4"/>
        <v>0</v>
      </c>
      <c r="I30" s="757">
        <f t="shared" si="4"/>
        <v>0</v>
      </c>
      <c r="J30" s="757">
        <f t="shared" si="1"/>
        <v>476814666.66666663</v>
      </c>
    </row>
    <row r="31" spans="1:11" ht="34.5" customHeight="1">
      <c r="A31" s="951"/>
      <c r="B31" s="940"/>
      <c r="C31" s="928" t="s">
        <v>668</v>
      </c>
      <c r="D31" s="929"/>
      <c r="E31" s="929"/>
      <c r="F31" s="931"/>
      <c r="G31" s="758">
        <f t="shared" si="4"/>
        <v>476814666.66666663</v>
      </c>
      <c r="H31" s="758">
        <f t="shared" si="4"/>
        <v>0</v>
      </c>
      <c r="I31" s="758">
        <f t="shared" si="4"/>
        <v>0</v>
      </c>
      <c r="J31" s="758">
        <f>SUM(G31:I31)</f>
        <v>476814666.66666663</v>
      </c>
      <c r="K31" s="763"/>
    </row>
    <row r="32" spans="1:11" ht="37.5" customHeight="1">
      <c r="A32" s="951"/>
      <c r="B32" s="936" t="s">
        <v>669</v>
      </c>
      <c r="C32" s="937"/>
      <c r="D32" s="937"/>
      <c r="E32" s="937"/>
      <c r="F32" s="937"/>
      <c r="G32" s="731">
        <f>G23+G28+G31</f>
        <v>1534148000</v>
      </c>
      <c r="H32" s="731">
        <f t="shared" ref="H32:I32" si="5">H23+H28+H31</f>
        <v>121000000</v>
      </c>
      <c r="I32" s="731">
        <f t="shared" si="5"/>
        <v>0</v>
      </c>
      <c r="J32" s="731">
        <f>J23+J28+J31</f>
        <v>1655148000</v>
      </c>
      <c r="K32" s="750"/>
    </row>
    <row r="33" spans="1:12" ht="54.6" customHeight="1">
      <c r="A33" s="951"/>
      <c r="B33" s="938" t="s">
        <v>569</v>
      </c>
      <c r="C33" s="728" t="s">
        <v>538</v>
      </c>
      <c r="D33" s="728" t="s">
        <v>538</v>
      </c>
      <c r="E33" s="752" t="s">
        <v>653</v>
      </c>
      <c r="F33" s="634" t="s">
        <v>680</v>
      </c>
      <c r="G33" s="732">
        <v>778516666.66666675</v>
      </c>
      <c r="H33" s="733">
        <v>1179000000</v>
      </c>
      <c r="I33" s="730">
        <v>0</v>
      </c>
      <c r="J33" s="703">
        <f t="shared" ref="J33:J40" si="6">SUM(G33:I33)</f>
        <v>1957516666.6666667</v>
      </c>
    </row>
    <row r="34" spans="1:12">
      <c r="A34" s="951"/>
      <c r="B34" s="939"/>
      <c r="C34" s="941" t="s">
        <v>672</v>
      </c>
      <c r="D34" s="942"/>
      <c r="E34" s="942"/>
      <c r="F34" s="943"/>
      <c r="G34" s="756">
        <f>G33</f>
        <v>778516666.66666675</v>
      </c>
      <c r="H34" s="756">
        <f t="shared" ref="H34:I35" si="7">H33</f>
        <v>1179000000</v>
      </c>
      <c r="I34" s="756">
        <f t="shared" si="7"/>
        <v>0</v>
      </c>
      <c r="J34" s="756">
        <f t="shared" si="6"/>
        <v>1957516666.6666667</v>
      </c>
    </row>
    <row r="35" spans="1:12" ht="34.5" customHeight="1">
      <c r="A35" s="951"/>
      <c r="B35" s="939"/>
      <c r="C35" s="944" t="s">
        <v>673</v>
      </c>
      <c r="D35" s="945"/>
      <c r="E35" s="945"/>
      <c r="F35" s="946"/>
      <c r="G35" s="759">
        <f>G34</f>
        <v>778516666.66666675</v>
      </c>
      <c r="H35" s="759">
        <f>H34</f>
        <v>1179000000</v>
      </c>
      <c r="I35" s="759">
        <f t="shared" si="7"/>
        <v>0</v>
      </c>
      <c r="J35" s="759">
        <f t="shared" si="6"/>
        <v>1957516666.6666667</v>
      </c>
      <c r="K35" s="763"/>
    </row>
    <row r="36" spans="1:12" ht="53.25" customHeight="1">
      <c r="A36" s="951"/>
      <c r="B36" s="939"/>
      <c r="C36" s="734" t="s">
        <v>539</v>
      </c>
      <c r="D36" s="735" t="s">
        <v>539</v>
      </c>
      <c r="E36" s="753" t="s">
        <v>654</v>
      </c>
      <c r="F36" s="633" t="s">
        <v>679</v>
      </c>
      <c r="G36" s="736">
        <v>649731666.66666675</v>
      </c>
      <c r="H36" s="706">
        <v>0</v>
      </c>
      <c r="I36" s="706">
        <v>0</v>
      </c>
      <c r="J36" s="737">
        <v>649731666.66666675</v>
      </c>
    </row>
    <row r="37" spans="1:12">
      <c r="A37" s="951"/>
      <c r="B37" s="939"/>
      <c r="C37" s="941" t="s">
        <v>674</v>
      </c>
      <c r="D37" s="942"/>
      <c r="E37" s="942"/>
      <c r="F37" s="943"/>
      <c r="G37" s="756">
        <f>G36</f>
        <v>649731666.66666675</v>
      </c>
      <c r="H37" s="756">
        <f t="shared" ref="H37:I38" si="8">H36</f>
        <v>0</v>
      </c>
      <c r="I37" s="756">
        <f t="shared" si="8"/>
        <v>0</v>
      </c>
      <c r="J37" s="756">
        <f t="shared" si="6"/>
        <v>649731666.66666675</v>
      </c>
    </row>
    <row r="38" spans="1:12" ht="34.5" customHeight="1">
      <c r="A38" s="951"/>
      <c r="B38" s="939"/>
      <c r="C38" s="944" t="s">
        <v>641</v>
      </c>
      <c r="D38" s="945"/>
      <c r="E38" s="945"/>
      <c r="F38" s="946"/>
      <c r="G38" s="759">
        <f>G37</f>
        <v>649731666.66666675</v>
      </c>
      <c r="H38" s="759">
        <f t="shared" si="8"/>
        <v>0</v>
      </c>
      <c r="I38" s="759">
        <f t="shared" si="8"/>
        <v>0</v>
      </c>
      <c r="J38" s="759">
        <f t="shared" si="6"/>
        <v>649731666.66666675</v>
      </c>
      <c r="K38" s="763"/>
    </row>
    <row r="39" spans="1:12" ht="56.25" customHeight="1">
      <c r="A39" s="951"/>
      <c r="B39" s="939"/>
      <c r="C39" s="738" t="s">
        <v>540</v>
      </c>
      <c r="D39" s="738" t="s">
        <v>540</v>
      </c>
      <c r="E39" s="754" t="s">
        <v>655</v>
      </c>
      <c r="F39" s="634" t="s">
        <v>680</v>
      </c>
      <c r="G39" s="739">
        <v>515166666.66666663</v>
      </c>
      <c r="H39" s="704">
        <v>0</v>
      </c>
      <c r="I39" s="704">
        <v>0</v>
      </c>
      <c r="J39" s="703">
        <v>515166666.66666663</v>
      </c>
    </row>
    <row r="40" spans="1:12">
      <c r="A40" s="951"/>
      <c r="B40" s="939"/>
      <c r="C40" s="941" t="s">
        <v>675</v>
      </c>
      <c r="D40" s="942"/>
      <c r="E40" s="942"/>
      <c r="F40" s="943"/>
      <c r="G40" s="756">
        <f>G39</f>
        <v>515166666.66666663</v>
      </c>
      <c r="H40" s="756">
        <f>H39</f>
        <v>0</v>
      </c>
      <c r="I40" s="756">
        <f>I39</f>
        <v>0</v>
      </c>
      <c r="J40" s="756">
        <f t="shared" si="6"/>
        <v>515166666.66666663</v>
      </c>
    </row>
    <row r="41" spans="1:12" ht="34.5" customHeight="1">
      <c r="A41" s="951"/>
      <c r="B41" s="939"/>
      <c r="C41" s="944" t="s">
        <v>676</v>
      </c>
      <c r="D41" s="945"/>
      <c r="E41" s="945"/>
      <c r="F41" s="946"/>
      <c r="G41" s="759">
        <f>G39</f>
        <v>515166666.66666663</v>
      </c>
      <c r="H41" s="759">
        <f t="shared" ref="H41:I41" si="9">H39</f>
        <v>0</v>
      </c>
      <c r="I41" s="759">
        <f t="shared" si="9"/>
        <v>0</v>
      </c>
      <c r="J41" s="759">
        <f>SUM(G41:I41)</f>
        <v>515166666.66666663</v>
      </c>
      <c r="K41" s="763"/>
    </row>
    <row r="42" spans="1:12" ht="46.5" customHeight="1">
      <c r="A42" s="951"/>
      <c r="B42" s="939"/>
      <c r="C42" s="744" t="s">
        <v>541</v>
      </c>
      <c r="D42" s="734" t="s">
        <v>541</v>
      </c>
      <c r="E42" s="755" t="s">
        <v>656</v>
      </c>
      <c r="F42" s="765" t="s">
        <v>681</v>
      </c>
      <c r="G42" s="736">
        <v>892323000</v>
      </c>
      <c r="H42" s="704">
        <v>0</v>
      </c>
      <c r="I42" s="705">
        <v>34114000</v>
      </c>
      <c r="J42" s="737">
        <f>+G42+H42+I42</f>
        <v>926437000</v>
      </c>
    </row>
    <row r="43" spans="1:12">
      <c r="A43" s="951"/>
      <c r="B43" s="939"/>
      <c r="C43" s="941" t="s">
        <v>639</v>
      </c>
      <c r="D43" s="942"/>
      <c r="E43" s="942"/>
      <c r="F43" s="943"/>
      <c r="G43" s="760">
        <v>836823000</v>
      </c>
      <c r="H43" s="756">
        <f>SUM(H42:H42)</f>
        <v>0</v>
      </c>
      <c r="I43" s="756">
        <f>SUM(I42:I42)</f>
        <v>34114000</v>
      </c>
      <c r="J43" s="756">
        <f>SUM(G43:I43)</f>
        <v>870937000</v>
      </c>
    </row>
    <row r="44" spans="1:12" ht="34.5" customHeight="1">
      <c r="A44" s="951"/>
      <c r="B44" s="940"/>
      <c r="C44" s="944" t="s">
        <v>642</v>
      </c>
      <c r="D44" s="945"/>
      <c r="E44" s="945"/>
      <c r="F44" s="946"/>
      <c r="G44" s="762">
        <f>SUM(G42)</f>
        <v>892323000</v>
      </c>
      <c r="H44" s="762">
        <f>SUM(H42)</f>
        <v>0</v>
      </c>
      <c r="I44" s="762">
        <f>SUM(I42)</f>
        <v>34114000</v>
      </c>
      <c r="J44" s="759">
        <f t="shared" ref="J44" si="10">SUM(G44:I44)</f>
        <v>926437000</v>
      </c>
      <c r="K44" s="763"/>
      <c r="L44" s="750"/>
    </row>
    <row r="45" spans="1:12" ht="47.25" customHeight="1">
      <c r="A45" s="952"/>
      <c r="B45" s="947" t="s">
        <v>569</v>
      </c>
      <c r="C45" s="948"/>
      <c r="D45" s="948"/>
      <c r="E45" s="948"/>
      <c r="F45" s="949"/>
      <c r="G45" s="740">
        <f>G35+G38+G41+G44</f>
        <v>2835738000</v>
      </c>
      <c r="H45" s="740">
        <f>H35+H38+H41+H44</f>
        <v>1179000000</v>
      </c>
      <c r="I45" s="740">
        <f>I35+I38+I41+I44</f>
        <v>34114000</v>
      </c>
      <c r="J45" s="740">
        <f>J35+J38+J41+J44</f>
        <v>4048852000</v>
      </c>
      <c r="K45" s="750"/>
      <c r="L45" s="750"/>
    </row>
    <row r="46" spans="1:12" ht="48" customHeight="1">
      <c r="A46" s="927" t="s">
        <v>643</v>
      </c>
      <c r="B46" s="927"/>
      <c r="C46" s="927"/>
      <c r="D46" s="927"/>
      <c r="E46" s="927"/>
      <c r="F46" s="927"/>
      <c r="G46" s="761">
        <f>G32+G45</f>
        <v>4369886000</v>
      </c>
      <c r="H46" s="761">
        <f>H32+H45</f>
        <v>1300000000</v>
      </c>
      <c r="I46" s="761">
        <f>I32+I45</f>
        <v>34114000</v>
      </c>
      <c r="J46" s="761">
        <f>J32+J45</f>
        <v>5704000000</v>
      </c>
    </row>
    <row r="47" spans="1:12" ht="27" customHeight="1">
      <c r="E47" s="748"/>
      <c r="F47" s="749" t="s">
        <v>646</v>
      </c>
      <c r="G47" s="743">
        <v>4369886000</v>
      </c>
      <c r="H47" s="743">
        <v>1300000000</v>
      </c>
      <c r="I47" s="743">
        <v>34114000</v>
      </c>
      <c r="J47" s="743">
        <f>SUM(G47:I47)</f>
        <v>5704000000</v>
      </c>
    </row>
    <row r="48" spans="1:12" ht="52.5" customHeight="1">
      <c r="A48" s="741"/>
      <c r="B48" s="741"/>
      <c r="C48" s="741"/>
      <c r="D48" s="741"/>
      <c r="E48" s="741"/>
      <c r="F48" s="741"/>
      <c r="G48" s="707"/>
      <c r="H48" s="707"/>
      <c r="I48" s="707"/>
      <c r="J48" s="707"/>
    </row>
    <row r="49" spans="1:10" ht="20.25" customHeight="1">
      <c r="A49" s="922" t="s">
        <v>214</v>
      </c>
      <c r="B49" s="922"/>
      <c r="C49" s="922"/>
      <c r="D49" s="746" t="s">
        <v>677</v>
      </c>
      <c r="E49" s="922" t="s">
        <v>215</v>
      </c>
      <c r="F49" s="922"/>
      <c r="G49" s="922"/>
      <c r="H49" s="925" t="s">
        <v>545</v>
      </c>
      <c r="I49" s="925"/>
      <c r="J49" s="925"/>
    </row>
    <row r="50" spans="1:10" s="742" customFormat="1" ht="27" customHeight="1">
      <c r="A50" s="923" t="s">
        <v>647</v>
      </c>
      <c r="B50" s="923"/>
      <c r="C50" s="923"/>
      <c r="D50" s="747" t="s">
        <v>568</v>
      </c>
      <c r="E50" s="924" t="s">
        <v>644</v>
      </c>
      <c r="F50" s="924"/>
      <c r="G50" s="924"/>
      <c r="H50" s="926" t="s">
        <v>77</v>
      </c>
      <c r="I50" s="926"/>
      <c r="J50" s="926"/>
    </row>
    <row r="51" spans="1:10">
      <c r="I51" s="751"/>
      <c r="J51" s="751"/>
    </row>
    <row r="52" spans="1:10">
      <c r="I52" s="751"/>
      <c r="J52" s="751"/>
    </row>
    <row r="53" spans="1:10">
      <c r="I53" s="751"/>
      <c r="J53" s="751"/>
    </row>
    <row r="54" spans="1:10">
      <c r="I54" s="751"/>
      <c r="J54" s="751"/>
    </row>
    <row r="55" spans="1:10">
      <c r="I55" s="751"/>
      <c r="J55" s="751"/>
    </row>
    <row r="56" spans="1:10">
      <c r="I56" s="751"/>
      <c r="J56" s="751"/>
    </row>
    <row r="57" spans="1:10">
      <c r="I57" s="751"/>
      <c r="J57" s="751"/>
    </row>
    <row r="58" spans="1:10">
      <c r="I58" s="751"/>
      <c r="J58" s="751"/>
    </row>
    <row r="59" spans="1:10">
      <c r="I59" s="751"/>
      <c r="J59" s="751"/>
    </row>
    <row r="60" spans="1:10">
      <c r="I60" s="751"/>
      <c r="J60" s="751"/>
    </row>
    <row r="61" spans="1:10">
      <c r="I61" s="751"/>
      <c r="J61" s="751"/>
    </row>
    <row r="62" spans="1:10">
      <c r="I62" s="751"/>
      <c r="J62" s="751"/>
    </row>
  </sheetData>
  <mergeCells count="54">
    <mergeCell ref="A5:B5"/>
    <mergeCell ref="C5:J5"/>
    <mergeCell ref="D1:H4"/>
    <mergeCell ref="I1:J1"/>
    <mergeCell ref="I2:J2"/>
    <mergeCell ref="I3:J3"/>
    <mergeCell ref="I4:J4"/>
    <mergeCell ref="A6:B6"/>
    <mergeCell ref="C6:J6"/>
    <mergeCell ref="A7:B7"/>
    <mergeCell ref="C7:J7"/>
    <mergeCell ref="A8:B8"/>
    <mergeCell ref="C8:J8"/>
    <mergeCell ref="A9:B9"/>
    <mergeCell ref="C9:J9"/>
    <mergeCell ref="A11:A12"/>
    <mergeCell ref="B11:B12"/>
    <mergeCell ref="C11:C12"/>
    <mergeCell ref="D11:D12"/>
    <mergeCell ref="E11:E12"/>
    <mergeCell ref="F11:F12"/>
    <mergeCell ref="G11:I11"/>
    <mergeCell ref="J11:J12"/>
    <mergeCell ref="B13:B31"/>
    <mergeCell ref="C14:F14"/>
    <mergeCell ref="C16:F16"/>
    <mergeCell ref="C18:F18"/>
    <mergeCell ref="C23:F23"/>
    <mergeCell ref="C25:F25"/>
    <mergeCell ref="C27:F27"/>
    <mergeCell ref="C20:F20"/>
    <mergeCell ref="C22:F22"/>
    <mergeCell ref="A46:F46"/>
    <mergeCell ref="C28:F28"/>
    <mergeCell ref="C30:F30"/>
    <mergeCell ref="C31:F31"/>
    <mergeCell ref="B32:F32"/>
    <mergeCell ref="B33:B44"/>
    <mergeCell ref="C34:F34"/>
    <mergeCell ref="C35:F35"/>
    <mergeCell ref="C37:F37"/>
    <mergeCell ref="C38:F38"/>
    <mergeCell ref="C40:F40"/>
    <mergeCell ref="C41:F41"/>
    <mergeCell ref="C43:F43"/>
    <mergeCell ref="C44:F44"/>
    <mergeCell ref="B45:F45"/>
    <mergeCell ref="A13:A45"/>
    <mergeCell ref="A49:C49"/>
    <mergeCell ref="A50:C50"/>
    <mergeCell ref="E49:G49"/>
    <mergeCell ref="E50:G50"/>
    <mergeCell ref="H49:J49"/>
    <mergeCell ref="H50:J50"/>
  </mergeCells>
  <pageMargins left="0.7" right="0.7" top="0.75" bottom="0.75" header="0.3" footer="0.3"/>
  <pageSetup scale="58" orientation="landscape" r:id="rId1"/>
  <headerFooter>
    <oddFooter>&amp;CVersión: 01
15/01/2021</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983">
        <v>43882</v>
      </c>
      <c r="B1" s="984"/>
      <c r="C1" s="984"/>
      <c r="D1" s="984"/>
      <c r="E1" s="984"/>
      <c r="F1" s="984"/>
      <c r="G1" s="984"/>
      <c r="H1" s="984"/>
      <c r="I1" s="984"/>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983">
        <v>43896</v>
      </c>
      <c r="B14" s="984"/>
      <c r="C14" s="984"/>
      <c r="D14" s="984"/>
      <c r="E14" s="984"/>
      <c r="F14" s="984"/>
      <c r="G14" s="984"/>
      <c r="H14" s="984"/>
      <c r="I14" s="984"/>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983">
        <v>43992</v>
      </c>
      <c r="B27" s="984"/>
      <c r="C27" s="984"/>
      <c r="D27" s="984"/>
      <c r="E27" s="984"/>
      <c r="F27" s="984"/>
      <c r="G27" s="984"/>
      <c r="H27" s="984"/>
      <c r="I27" s="984"/>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Prog Pptal V1 2021</vt:lpstr>
      <vt:lpstr>resumen</vt:lpstr>
      <vt:lpstr>'Prog Pptal V1 2021'!Área_de_impresión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2020-10-13T04:48:10Z</cp:lastPrinted>
  <dcterms:created xsi:type="dcterms:W3CDTF">2020-06-25T16:36:00Z</dcterms:created>
  <dcterms:modified xsi:type="dcterms:W3CDTF">2021-01-27T21:14:57Z</dcterms:modified>
</cp:coreProperties>
</file>