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autoCompressPictures="0"/>
  <mc:AlternateContent xmlns:mc="http://schemas.openxmlformats.org/markup-compatibility/2006">
    <mc:Choice Requires="x15">
      <x15ac:absPath xmlns:x15ac="http://schemas.microsoft.com/office/spreadsheetml/2010/11/ac" url="C:\Users\kathe\Documents\Dianita\Agosto IDEP\2020\POA\"/>
    </mc:Choice>
  </mc:AlternateContent>
  <xr:revisionPtr revIDLastSave="0" documentId="13_ncr:1_{AE29C79B-D539-4087-910E-06C8B8614D4C}" xr6:coauthVersionLast="45" xr6:coauthVersionMax="45" xr10:uidLastSave="{00000000-0000-0000-0000-000000000000}"/>
  <bookViews>
    <workbookView xWindow="-120" yWindow="-120" windowWidth="20730" windowHeight="11160" xr2:uid="{00000000-000D-0000-FFFF-FFFF00000000}"/>
  </bookViews>
  <sheets>
    <sheet name="POA" sheetId="2" r:id="rId1"/>
  </sheets>
  <definedNames>
    <definedName name="_xlnm._FilterDatabase" localSheetId="0" hidden="1">POA!$A$14:$AM$83</definedName>
    <definedName name="_xlnm.Print_Area" localSheetId="0">POA!$A$1:$AI$83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T42" i="2" l="1"/>
  <c r="U42" i="2" s="1"/>
  <c r="V42" i="2" s="1"/>
  <c r="T43" i="2"/>
  <c r="U43" i="2" s="1"/>
  <c r="V43" i="2" s="1"/>
  <c r="T41" i="2" l="1"/>
  <c r="U41" i="2" s="1"/>
  <c r="V41" i="2" s="1"/>
  <c r="T67" i="2"/>
  <c r="O41" i="2" l="1"/>
  <c r="O42" i="2"/>
  <c r="O43" i="2"/>
  <c r="O32" i="2" l="1"/>
  <c r="J32" i="2"/>
  <c r="T83" i="2"/>
  <c r="O83" i="2"/>
  <c r="J83" i="2"/>
  <c r="T82" i="2"/>
  <c r="O82" i="2"/>
  <c r="J82" i="2"/>
  <c r="T81" i="2"/>
  <c r="O81" i="2"/>
  <c r="J81" i="2"/>
  <c r="T80" i="2"/>
  <c r="O80" i="2"/>
  <c r="J80" i="2"/>
  <c r="T79" i="2"/>
  <c r="O79" i="2"/>
  <c r="J79" i="2"/>
  <c r="T78" i="2"/>
  <c r="O78" i="2"/>
  <c r="J78" i="2"/>
  <c r="T77" i="2"/>
  <c r="O77" i="2"/>
  <c r="J77" i="2"/>
  <c r="T76" i="2"/>
  <c r="O76" i="2"/>
  <c r="J76" i="2"/>
  <c r="T75" i="2"/>
  <c r="O75" i="2"/>
  <c r="J75" i="2"/>
  <c r="T74" i="2"/>
  <c r="O74" i="2"/>
  <c r="J74" i="2"/>
  <c r="T73" i="2"/>
  <c r="O73" i="2"/>
  <c r="J73" i="2"/>
  <c r="T72" i="2"/>
  <c r="O72" i="2"/>
  <c r="J72" i="2"/>
  <c r="T71" i="2"/>
  <c r="O71" i="2"/>
  <c r="J71" i="2"/>
  <c r="T70" i="2"/>
  <c r="O70" i="2"/>
  <c r="J70" i="2"/>
  <c r="T69" i="2"/>
  <c r="O69" i="2"/>
  <c r="J69" i="2"/>
  <c r="T68" i="2"/>
  <c r="O68" i="2"/>
  <c r="J68" i="2"/>
  <c r="O67" i="2"/>
  <c r="J67" i="2"/>
  <c r="U67" i="2" s="1"/>
  <c r="V67" i="2" s="1"/>
  <c r="T66" i="2"/>
  <c r="O66" i="2"/>
  <c r="J66" i="2"/>
  <c r="T65" i="2"/>
  <c r="O65" i="2"/>
  <c r="J65" i="2"/>
  <c r="T64" i="2"/>
  <c r="J64" i="2"/>
  <c r="T63" i="2"/>
  <c r="J63" i="2"/>
  <c r="T62" i="2"/>
  <c r="O62" i="2"/>
  <c r="J62" i="2"/>
  <c r="T61" i="2"/>
  <c r="O61" i="2"/>
  <c r="J61" i="2"/>
  <c r="T60" i="2"/>
  <c r="O60" i="2"/>
  <c r="J60" i="2"/>
  <c r="T59" i="2"/>
  <c r="O59" i="2"/>
  <c r="J59" i="2"/>
  <c r="T58" i="2"/>
  <c r="O58" i="2"/>
  <c r="J58" i="2"/>
  <c r="T57" i="2"/>
  <c r="O57" i="2"/>
  <c r="J57" i="2"/>
  <c r="T56" i="2"/>
  <c r="O56" i="2"/>
  <c r="J56" i="2"/>
  <c r="T55" i="2"/>
  <c r="O55" i="2"/>
  <c r="J55" i="2"/>
  <c r="T54" i="2"/>
  <c r="O54" i="2"/>
  <c r="J54" i="2"/>
  <c r="T53" i="2"/>
  <c r="O53" i="2"/>
  <c r="J53" i="2"/>
  <c r="T52" i="2"/>
  <c r="O52" i="2"/>
  <c r="J52" i="2"/>
  <c r="T51" i="2"/>
  <c r="O51" i="2"/>
  <c r="J51" i="2"/>
  <c r="T50" i="2"/>
  <c r="O50" i="2"/>
  <c r="J50" i="2"/>
  <c r="T49" i="2"/>
  <c r="O49" i="2"/>
  <c r="J49" i="2"/>
  <c r="T48" i="2"/>
  <c r="O48" i="2"/>
  <c r="J48" i="2"/>
  <c r="T47" i="2"/>
  <c r="O47" i="2"/>
  <c r="J47" i="2"/>
  <c r="T46" i="2"/>
  <c r="O46" i="2"/>
  <c r="J46" i="2"/>
  <c r="T45" i="2"/>
  <c r="O45" i="2"/>
  <c r="J45" i="2"/>
  <c r="O44" i="2"/>
  <c r="J44" i="2"/>
  <c r="U44" i="2" s="1"/>
  <c r="V44" i="2" s="1"/>
  <c r="T40" i="2"/>
  <c r="O40" i="2"/>
  <c r="J40" i="2"/>
  <c r="T39" i="2"/>
  <c r="O39" i="2"/>
  <c r="J39" i="2"/>
  <c r="T38" i="2"/>
  <c r="O38" i="2"/>
  <c r="J38" i="2"/>
  <c r="T37" i="2"/>
  <c r="O37" i="2"/>
  <c r="J37" i="2"/>
  <c r="T36" i="2"/>
  <c r="O36" i="2"/>
  <c r="J36" i="2"/>
  <c r="T35" i="2"/>
  <c r="O35" i="2"/>
  <c r="J35" i="2"/>
  <c r="T34" i="2"/>
  <c r="O34" i="2"/>
  <c r="J34" i="2"/>
  <c r="T33" i="2"/>
  <c r="O33" i="2"/>
  <c r="J33" i="2"/>
  <c r="T32" i="2"/>
  <c r="T31" i="2"/>
  <c r="O31" i="2"/>
  <c r="J31" i="2"/>
  <c r="T30" i="2"/>
  <c r="O30" i="2"/>
  <c r="J30" i="2"/>
  <c r="T29" i="2"/>
  <c r="O29" i="2"/>
  <c r="J29" i="2"/>
  <c r="T28" i="2"/>
  <c r="O28" i="2"/>
  <c r="J28" i="2"/>
  <c r="T27" i="2"/>
  <c r="O27" i="2"/>
  <c r="J27" i="2"/>
  <c r="T26" i="2"/>
  <c r="O26" i="2"/>
  <c r="J26" i="2"/>
  <c r="T25" i="2"/>
  <c r="O25" i="2"/>
  <c r="J25" i="2"/>
  <c r="T24" i="2"/>
  <c r="O24" i="2"/>
  <c r="J24" i="2"/>
  <c r="T23" i="2"/>
  <c r="O23" i="2"/>
  <c r="J23" i="2"/>
  <c r="T22" i="2"/>
  <c r="O22" i="2"/>
  <c r="J22" i="2"/>
  <c r="T21" i="2"/>
  <c r="O21" i="2"/>
  <c r="J21" i="2"/>
  <c r="T20" i="2"/>
  <c r="O20" i="2"/>
  <c r="J20" i="2"/>
  <c r="T19" i="2"/>
  <c r="O19" i="2"/>
  <c r="J19" i="2"/>
  <c r="T18" i="2"/>
  <c r="U18" i="2" s="1"/>
  <c r="O18" i="2"/>
  <c r="J18" i="2"/>
  <c r="T17" i="2"/>
  <c r="O17" i="2"/>
  <c r="J17" i="2"/>
  <c r="T16" i="2"/>
  <c r="O16" i="2"/>
  <c r="J16" i="2"/>
  <c r="T15" i="2"/>
  <c r="O15" i="2"/>
  <c r="J15" i="2"/>
  <c r="U64" i="2" l="1"/>
  <c r="V64" i="2" s="1"/>
  <c r="U28" i="2"/>
  <c r="V28" i="2" s="1"/>
  <c r="U34" i="2"/>
  <c r="V34" i="2" s="1"/>
  <c r="U19" i="2"/>
  <c r="V19" i="2" s="1"/>
  <c r="U37" i="2"/>
  <c r="V37" i="2" s="1"/>
  <c r="U75" i="2"/>
  <c r="V75" i="2" s="1"/>
  <c r="U77" i="2"/>
  <c r="V77" i="2" s="1"/>
  <c r="U79" i="2"/>
  <c r="V79" i="2" s="1"/>
  <c r="U83" i="2"/>
  <c r="V83" i="2" s="1"/>
  <c r="U21" i="2"/>
  <c r="V21" i="2" s="1"/>
  <c r="V53" i="2"/>
  <c r="U74" i="2"/>
  <c r="V74" i="2" s="1"/>
  <c r="U82" i="2"/>
  <c r="V82" i="2" s="1"/>
  <c r="V20" i="2"/>
  <c r="U23" i="2"/>
  <c r="V23" i="2" s="1"/>
  <c r="U25" i="2"/>
  <c r="V25" i="2" s="1"/>
  <c r="U29" i="2"/>
  <c r="V29" i="2" s="1"/>
  <c r="U31" i="2"/>
  <c r="V31" i="2" s="1"/>
  <c r="U45" i="2"/>
  <c r="V45" i="2" s="1"/>
  <c r="U48" i="2"/>
  <c r="V48" i="2" s="1"/>
  <c r="U56" i="2"/>
  <c r="V56" i="2" s="1"/>
  <c r="U63" i="2"/>
  <c r="V63" i="2" s="1"/>
  <c r="U33" i="2"/>
  <c r="V33" i="2" s="1"/>
  <c r="U66" i="2"/>
  <c r="V66" i="2" s="1"/>
  <c r="U73" i="2"/>
  <c r="V73" i="2" s="1"/>
  <c r="U46" i="2"/>
  <c r="V46" i="2" s="1"/>
  <c r="U54" i="2"/>
  <c r="V54" i="2" s="1"/>
  <c r="U62" i="2"/>
  <c r="V62" i="2" s="1"/>
  <c r="U72" i="2"/>
  <c r="V72" i="2" s="1"/>
  <c r="U81" i="2"/>
  <c r="V81" i="2" s="1"/>
  <c r="U61" i="2"/>
  <c r="V61" i="2" s="1"/>
  <c r="U69" i="2"/>
  <c r="V69" i="2" s="1"/>
  <c r="U71" i="2"/>
  <c r="V71" i="2" s="1"/>
  <c r="U80" i="2"/>
  <c r="V80" i="2" s="1"/>
  <c r="V18" i="2"/>
  <c r="U27" i="2"/>
  <c r="V27" i="2" s="1"/>
  <c r="U36" i="2"/>
  <c r="V36" i="2" s="1"/>
  <c r="U39" i="2"/>
  <c r="V39" i="2" s="1"/>
  <c r="V50" i="2"/>
  <c r="U52" i="2"/>
  <c r="V52" i="2" s="1"/>
  <c r="U15" i="2"/>
  <c r="V15" i="2" s="1"/>
  <c r="U17" i="2"/>
  <c r="V17" i="2" s="1"/>
  <c r="U26" i="2"/>
  <c r="V26" i="2" s="1"/>
  <c r="U35" i="2"/>
  <c r="V35" i="2" s="1"/>
  <c r="U47" i="2"/>
  <c r="V47" i="2" s="1"/>
  <c r="U55" i="2"/>
  <c r="V55" i="2" s="1"/>
  <c r="U58" i="2"/>
  <c r="V58" i="2" s="1"/>
  <c r="U60" i="2"/>
  <c r="V60" i="2" s="1"/>
  <c r="U16" i="2"/>
  <c r="V16" i="2" s="1"/>
  <c r="U24" i="2"/>
  <c r="V24" i="2" s="1"/>
  <c r="V32" i="2"/>
  <c r="U40" i="2"/>
  <c r="V40" i="2" s="1"/>
  <c r="U51" i="2"/>
  <c r="V51" i="2" s="1"/>
  <c r="U59" i="2"/>
  <c r="V59" i="2" s="1"/>
  <c r="U65" i="2"/>
  <c r="V65" i="2" s="1"/>
  <c r="U70" i="2"/>
  <c r="V70" i="2" s="1"/>
  <c r="U78" i="2"/>
  <c r="V78" i="2" s="1"/>
  <c r="U22" i="2"/>
  <c r="V22" i="2" s="1"/>
  <c r="U30" i="2"/>
  <c r="V30" i="2" s="1"/>
  <c r="U38" i="2"/>
  <c r="V38" i="2" s="1"/>
  <c r="V49" i="2"/>
  <c r="U57" i="2"/>
  <c r="V57" i="2" s="1"/>
  <c r="U68" i="2"/>
  <c r="V68" i="2" s="1"/>
  <c r="U76" i="2"/>
  <c r="V7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Francy Milena López García</author>
    <author>tc={033E1800-8252-48C5-9E31-074B151BA5DC}</author>
    <author>tc={D1D54CD8-E345-408E-B11F-74A226A33B00}</author>
    <author>tc={BA4F33C6-8A9D-44BE-8BC2-6F12B199C737}</author>
    <author>Sistema Integrado de Gestión</author>
  </authors>
  <commentList>
    <comment ref="C5" authorId="0" shapeId="0" xr:uid="{3105A76A-1329-4BEC-9E75-F58D1EF42466}">
      <text>
        <r>
          <rPr>
            <sz val="9"/>
            <color indexed="81"/>
            <rFont val="Tahoma"/>
            <family val="2"/>
          </rPr>
          <t>Indicar el año de vigencia del POA</t>
        </r>
      </text>
    </comment>
    <comment ref="A7" authorId="1" shapeId="0" xr:uid="{033E1800-8252-48C5-9E31-074B151BA5DC}">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Indicar la fecha de aprobación de la modificación al POA</t>
      </text>
    </comment>
    <comment ref="D7" authorId="2" shapeId="0" xr:uid="{D1D54CD8-E345-408E-B11F-74A226A33B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el o los cambios realizados al POA</t>
      </text>
    </comment>
    <comment ref="AC7" authorId="3" shapeId="0" xr:uid="{BA4F33C6-8A9D-44BE-8BC2-6F12B199C737}">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Indicar el número del acta del Comité Institucional de Gestión y Desempeño en la cual se aprobó la modificación del POA</t>
      </text>
    </comment>
    <comment ref="A13" authorId="4" shapeId="0" xr:uid="{00000000-0006-0000-0000-000001000000}">
      <text>
        <r>
          <rPr>
            <b/>
            <sz val="9"/>
            <color indexed="81"/>
            <rFont val="Tahoma"/>
            <family val="2"/>
          </rPr>
          <t>Sistema Integrado de Gestión:</t>
        </r>
        <r>
          <rPr>
            <sz val="9"/>
            <color indexed="81"/>
            <rFont val="Tahoma"/>
            <family val="2"/>
          </rPr>
          <t xml:space="preserve">
Escriba el nombre del proceso de gestión.</t>
        </r>
      </text>
    </comment>
    <comment ref="B13" authorId="4" shapeId="0" xr:uid="{00000000-0006-0000-0000-000002000000}">
      <text>
        <r>
          <rPr>
            <b/>
            <sz val="9"/>
            <color indexed="81"/>
            <rFont val="Tahoma"/>
            <family val="2"/>
          </rPr>
          <t>Sistema Integrado de Gestión:</t>
        </r>
        <r>
          <rPr>
            <sz val="9"/>
            <color indexed="81"/>
            <rFont val="Tahoma"/>
            <family val="2"/>
          </rPr>
          <t xml:space="preserve">
Escriba la meta del Plan de Desarrollo Distrital al que corresponde al proyecto de inversión asociado al proceso. </t>
        </r>
      </text>
    </comment>
    <comment ref="C13" authorId="4" shapeId="0" xr:uid="{00000000-0006-0000-0000-000003000000}">
      <text>
        <r>
          <rPr>
            <b/>
            <sz val="9"/>
            <color indexed="81"/>
            <rFont val="Tahoma"/>
            <family val="2"/>
          </rPr>
          <t>Sistema Integrado de Gestión:</t>
        </r>
        <r>
          <rPr>
            <sz val="9"/>
            <color indexed="81"/>
            <rFont val="Tahoma"/>
            <family val="2"/>
          </rPr>
          <t xml:space="preserve"> Relacione la Meta del Plan de Acción de la entidad, referente a la columna anterior.</t>
        </r>
      </text>
    </comment>
    <comment ref="D13" authorId="4" shapeId="0" xr:uid="{00000000-0006-0000-0000-000004000000}">
      <text>
        <r>
          <rPr>
            <b/>
            <sz val="9"/>
            <color indexed="81"/>
            <rFont val="Tahoma"/>
            <family val="2"/>
          </rPr>
          <t>Sistema Integrado de Gestión:</t>
        </r>
        <r>
          <rPr>
            <sz val="9"/>
            <color indexed="81"/>
            <rFont val="Tahoma"/>
            <family val="2"/>
          </rPr>
          <t xml:space="preserve">
Describa la actividad que se compromete a realizar. Tenga en cuenta que el POA no se puede modificar posteriormente.</t>
        </r>
      </text>
    </comment>
    <comment ref="E13" authorId="4" shapeId="0" xr:uid="{00000000-0006-0000-0000-000005000000}">
      <text>
        <r>
          <rPr>
            <b/>
            <sz val="9"/>
            <color indexed="81"/>
            <rFont val="Tahoma"/>
            <family val="2"/>
          </rPr>
          <t>Sistema Integrado de Gestión:</t>
        </r>
        <r>
          <rPr>
            <sz val="9"/>
            <color indexed="81"/>
            <rFont val="Tahoma"/>
            <family val="2"/>
          </rPr>
          <t xml:space="preserve">
Escriba el (los) cargo(s) de la(s) persona(s) responsable(s) de realizar la actividad.</t>
        </r>
      </text>
    </comment>
    <comment ref="T13" authorId="4" shapeId="0" xr:uid="{00000000-0006-0000-0000-000006000000}">
      <text>
        <r>
          <rPr>
            <b/>
            <sz val="9"/>
            <color indexed="81"/>
            <rFont val="Tahoma"/>
            <family val="2"/>
          </rPr>
          <t>Sistema Integrado de Gestión:</t>
        </r>
        <r>
          <rPr>
            <sz val="9"/>
            <color indexed="81"/>
            <rFont val="Tahoma"/>
            <family val="2"/>
          </rPr>
          <t xml:space="preserve">
Esta casilla estará formulada. Corresponde al avance total de la actividad.</t>
        </r>
      </text>
    </comment>
    <comment ref="U13" authorId="4" shapeId="0" xr:uid="{00000000-0006-0000-0000-000007000000}">
      <text>
        <r>
          <rPr>
            <b/>
            <sz val="9"/>
            <color indexed="81"/>
            <rFont val="Tahoma"/>
            <family val="2"/>
          </rPr>
          <t>Sistema Integrado de Gestión:</t>
        </r>
        <r>
          <rPr>
            <sz val="9"/>
            <color indexed="81"/>
            <rFont val="Tahoma"/>
            <family val="2"/>
          </rPr>
          <t xml:space="preserve">
Esta casilla estará formulada. Corresponde al avance total de la actividad en porcentaje de acuerdo a lo proyectado.</t>
        </r>
      </text>
    </comment>
    <comment ref="V13" authorId="4" shapeId="0" xr:uid="{00000000-0006-0000-0000-000008000000}">
      <text>
        <r>
          <rPr>
            <b/>
            <sz val="9"/>
            <color indexed="81"/>
            <rFont val="Tahoma"/>
            <family val="2"/>
          </rPr>
          <t>Sistema Integrado de Gestión:</t>
        </r>
        <r>
          <rPr>
            <sz val="9"/>
            <color indexed="81"/>
            <rFont val="Tahoma"/>
            <family val="2"/>
          </rPr>
          <t xml:space="preserve">
Esta casilla estará formulada. Corresponde al avance total de la actividad de acuerdo a la ponderación proyectada.</t>
        </r>
      </text>
    </comment>
    <comment ref="AI13" authorId="4" shapeId="0" xr:uid="{00000000-0006-0000-0000-00000C000000}">
      <text>
        <r>
          <rPr>
            <b/>
            <sz val="9"/>
            <color indexed="81"/>
            <rFont val="Tahoma"/>
            <family val="2"/>
          </rPr>
          <t>Sistema Integrado de Gestión:</t>
        </r>
        <r>
          <rPr>
            <sz val="9"/>
            <color indexed="81"/>
            <rFont val="Tahoma"/>
            <family val="2"/>
          </rPr>
          <t xml:space="preserve">
Las modificaciones al POA  deben estar aprobadas mediante Comité directivo. Consulte el IN-DIP-02-02 Instructivo para diligenciar el POA para realizar los ajustes que se requieran. </t>
        </r>
      </text>
    </comment>
    <comment ref="F14" authorId="4" shapeId="0" xr:uid="{00000000-0006-0000-0000-00000D000000}">
      <text>
        <r>
          <rPr>
            <b/>
            <sz val="9"/>
            <color indexed="81"/>
            <rFont val="Tahoma"/>
            <family val="2"/>
          </rPr>
          <t>Sistema Integrado de Gestión:</t>
        </r>
        <r>
          <rPr>
            <sz val="9"/>
            <color indexed="81"/>
            <rFont val="Tahoma"/>
            <family val="2"/>
          </rPr>
          <t xml:space="preserve">
Defina una ponderación de la actividad sobre el 100% del proceso.</t>
        </r>
      </text>
    </comment>
    <comment ref="G14" authorId="4" shapeId="0" xr:uid="{00000000-0006-0000-0000-00000E000000}">
      <text>
        <r>
          <rPr>
            <b/>
            <sz val="9"/>
            <color indexed="81"/>
            <rFont val="Tahoma"/>
            <family val="2"/>
          </rPr>
          <t>Sistema Integrado de Gestión:</t>
        </r>
        <r>
          <rPr>
            <sz val="9"/>
            <color indexed="81"/>
            <rFont val="Tahoma"/>
            <family val="2"/>
          </rPr>
          <t xml:space="preserve">
Esta columna la diligencia la OAP</t>
        </r>
      </text>
    </comment>
    <comment ref="H14" authorId="4" shapeId="0" xr:uid="{00000000-0006-0000-0000-00000F000000}">
      <text>
        <r>
          <rPr>
            <b/>
            <sz val="9"/>
            <color indexed="81"/>
            <rFont val="Tahoma"/>
            <family val="2"/>
          </rPr>
          <t>Sistema Integrado de Gestión:</t>
        </r>
        <r>
          <rPr>
            <sz val="9"/>
            <color indexed="81"/>
            <rFont val="Tahoma"/>
            <family val="2"/>
          </rPr>
          <t xml:space="preserve">
Escoja entre: Sumatoria, Demanda, Constante. Ver Instructivo IN-DIP-02-02 </t>
        </r>
      </text>
    </comment>
    <comment ref="I14" authorId="4" shapeId="0" xr:uid="{00000000-0006-0000-0000-000010000000}">
      <text>
        <r>
          <rPr>
            <b/>
            <sz val="9"/>
            <color indexed="81"/>
            <rFont val="Tahoma"/>
            <family val="2"/>
          </rPr>
          <t>Sistema Integrado de Gestión:</t>
        </r>
        <r>
          <rPr>
            <sz val="9"/>
            <color indexed="81"/>
            <rFont val="Tahoma"/>
            <family val="2"/>
          </rPr>
          <t xml:space="preserve">
Defina la Unidad en la que se medirá el avance de ejecución de la actividad.</t>
        </r>
      </text>
    </comment>
    <comment ref="J14" authorId="4" shapeId="0" xr:uid="{00000000-0006-0000-0000-000011000000}">
      <text>
        <r>
          <rPr>
            <b/>
            <sz val="9"/>
            <color indexed="81"/>
            <rFont val="Tahoma"/>
            <family val="2"/>
          </rPr>
          <t>Sistema Integrado de Gestión:</t>
        </r>
        <r>
          <rPr>
            <sz val="9"/>
            <color indexed="81"/>
            <rFont val="Tahoma"/>
            <family val="2"/>
          </rPr>
          <t xml:space="preserve">
Defina la cantidad de acuerdo a la unidad de medida definida, a ejecutar en el año.</t>
        </r>
      </text>
    </comment>
    <comment ref="K14" authorId="4" shapeId="0" xr:uid="{00000000-0006-0000-0000-000012000000}">
      <text>
        <r>
          <rPr>
            <b/>
            <sz val="9"/>
            <color indexed="81"/>
            <rFont val="Tahoma"/>
            <family val="2"/>
          </rPr>
          <t>Sistema Integrado de Gestión:</t>
        </r>
        <r>
          <rPr>
            <sz val="9"/>
            <color indexed="81"/>
            <rFont val="Tahoma"/>
            <family val="2"/>
          </rPr>
          <t xml:space="preserve">
Relacione la proyección del avance de la actividad para el primer trimestre.</t>
        </r>
      </text>
    </comment>
    <comment ref="L14" authorId="4" shapeId="0" xr:uid="{00000000-0006-0000-0000-000013000000}">
      <text>
        <r>
          <rPr>
            <b/>
            <sz val="9"/>
            <color indexed="81"/>
            <rFont val="Tahoma"/>
            <family val="2"/>
          </rPr>
          <t>Sistema Integrado de Gestión:</t>
        </r>
        <r>
          <rPr>
            <sz val="9"/>
            <color indexed="81"/>
            <rFont val="Tahoma"/>
            <family val="2"/>
          </rPr>
          <t xml:space="preserve">
Relacione la proyección del avance de la actividad para el segundo trimestre</t>
        </r>
      </text>
    </comment>
    <comment ref="M14" authorId="4" shapeId="0" xr:uid="{00000000-0006-0000-0000-000014000000}">
      <text>
        <r>
          <rPr>
            <b/>
            <sz val="9"/>
            <color indexed="81"/>
            <rFont val="Tahoma"/>
            <family val="2"/>
          </rPr>
          <t>Sistema Integrado de Gestión:</t>
        </r>
        <r>
          <rPr>
            <sz val="9"/>
            <color indexed="81"/>
            <rFont val="Tahoma"/>
            <family val="2"/>
          </rPr>
          <t xml:space="preserve">
Relacione la proyección del avance de la actividad para el tercer trimestre.</t>
        </r>
      </text>
    </comment>
    <comment ref="N14" authorId="4" shapeId="0" xr:uid="{00000000-0006-0000-0000-000015000000}">
      <text>
        <r>
          <rPr>
            <b/>
            <sz val="9"/>
            <color indexed="81"/>
            <rFont val="Tahoma"/>
            <family val="2"/>
          </rPr>
          <t>Sistema Integrado de Gestión:</t>
        </r>
        <r>
          <rPr>
            <sz val="9"/>
            <color indexed="81"/>
            <rFont val="Tahoma"/>
            <family val="2"/>
          </rPr>
          <t xml:space="preserve">
Relacione la proyección del avance de la actividad para el cuarto trimestre.</t>
        </r>
      </text>
    </comment>
    <comment ref="O14" authorId="4" shapeId="0" xr:uid="{00000000-0006-0000-0000-000016000000}">
      <text>
        <r>
          <rPr>
            <b/>
            <sz val="9"/>
            <color indexed="81"/>
            <rFont val="Tahoma"/>
            <family val="2"/>
          </rPr>
          <t>Sistema Integrado de Gestión:</t>
        </r>
        <r>
          <rPr>
            <sz val="9"/>
            <color indexed="81"/>
            <rFont val="Tahoma"/>
            <family val="2"/>
          </rPr>
          <t xml:space="preserve">
Esta columna solamente se diligencia para las metas por demanda. Digite cuántas solicitudes o casos se han presentado de manera acumulada en el año. Por ejemplo: Si en el 1er trimestre fueron 12 casos, digita 12; Si en el 2do trimestre fueron 18, digita 30, porque es el acumulado.</t>
        </r>
      </text>
    </comment>
    <comment ref="P14" authorId="4" shapeId="0" xr:uid="{00000000-0006-0000-0000-000017000000}">
      <text>
        <r>
          <rPr>
            <b/>
            <sz val="9"/>
            <color indexed="81"/>
            <rFont val="Tahoma"/>
            <family val="2"/>
          </rPr>
          <t>Sistema Integrado de Gestión:</t>
        </r>
        <r>
          <rPr>
            <sz val="9"/>
            <color indexed="81"/>
            <rFont val="Tahoma"/>
            <family val="2"/>
          </rPr>
          <t xml:space="preserve">
Relacione el avance de la actividad para el primer trimestre.</t>
        </r>
      </text>
    </comment>
    <comment ref="Q14" authorId="4" shapeId="0" xr:uid="{00000000-0006-0000-0000-000018000000}">
      <text>
        <r>
          <rPr>
            <b/>
            <sz val="9"/>
            <color indexed="81"/>
            <rFont val="Tahoma"/>
            <family val="2"/>
          </rPr>
          <t>Sistema Integrado de Gestión:</t>
        </r>
        <r>
          <rPr>
            <sz val="9"/>
            <color indexed="81"/>
            <rFont val="Tahoma"/>
            <family val="2"/>
          </rPr>
          <t xml:space="preserve">
Relacione el avance de la actividad para el segundo trimestre.</t>
        </r>
      </text>
    </comment>
    <comment ref="R14" authorId="4" shapeId="0" xr:uid="{00000000-0006-0000-0000-000019000000}">
      <text>
        <r>
          <rPr>
            <b/>
            <sz val="9"/>
            <color indexed="81"/>
            <rFont val="Tahoma"/>
            <family val="2"/>
          </rPr>
          <t>Sistema Integrado de Gestión:</t>
        </r>
        <r>
          <rPr>
            <sz val="9"/>
            <color indexed="81"/>
            <rFont val="Tahoma"/>
            <family val="2"/>
          </rPr>
          <t xml:space="preserve">
Relacione el avance de la actividad para el tercer trimestre.</t>
        </r>
      </text>
    </comment>
    <comment ref="S14" authorId="4" shapeId="0" xr:uid="{00000000-0006-0000-0000-00001A000000}">
      <text>
        <r>
          <rPr>
            <b/>
            <sz val="9"/>
            <color indexed="81"/>
            <rFont val="Tahoma"/>
            <family val="2"/>
          </rPr>
          <t>Sistema Integrado de Gestión:</t>
        </r>
        <r>
          <rPr>
            <sz val="9"/>
            <color indexed="81"/>
            <rFont val="Tahoma"/>
            <family val="2"/>
          </rPr>
          <t xml:space="preserve">
Relacione el avance de la actividad para el cuarto trimestre.</t>
        </r>
      </text>
    </comment>
    <comment ref="W14" authorId="4" shapeId="0" xr:uid="{00000000-0006-0000-0000-000009000000}">
      <text>
        <r>
          <rPr>
            <b/>
            <sz val="9"/>
            <color indexed="81"/>
            <rFont val="Tahoma"/>
            <family val="2"/>
          </rPr>
          <t>Sistema Integrado de Gestión:</t>
        </r>
        <r>
          <rPr>
            <sz val="9"/>
            <color indexed="81"/>
            <rFont val="Tahoma"/>
            <family val="2"/>
          </rPr>
          <t xml:space="preserve">
Relacione el documento y su ubicación donde se pueda evidenciar la ejecución de la actividad. Pueden ser expedientes, links, documentos, etc.</t>
        </r>
      </text>
    </comment>
    <comment ref="X14" authorId="4" shapeId="0" xr:uid="{00000000-0006-0000-0000-00000A000000}">
      <text>
        <r>
          <rPr>
            <b/>
            <sz val="9"/>
            <color indexed="81"/>
            <rFont val="Tahoma"/>
            <family val="2"/>
          </rPr>
          <t>Sistema Integrado de Gestión:</t>
        </r>
        <r>
          <rPr>
            <sz val="9"/>
            <color indexed="81"/>
            <rFont val="Tahoma"/>
            <family val="2"/>
          </rPr>
          <t xml:space="preserve">
Relacione los logros alcanzados para el proceso y/o la entidad con la ejecución de la actividad.</t>
        </r>
      </text>
    </comment>
    <comment ref="Y14" authorId="4" shapeId="0" xr:uid="{00000000-0006-0000-0000-00000B000000}">
      <text>
        <r>
          <rPr>
            <b/>
            <sz val="9"/>
            <color indexed="81"/>
            <rFont val="Tahoma"/>
            <family val="2"/>
          </rPr>
          <t>Sistema Integrado de Gestión:</t>
        </r>
        <r>
          <rPr>
            <sz val="9"/>
            <color indexed="81"/>
            <rFont val="Tahoma"/>
            <family val="2"/>
          </rPr>
          <t xml:space="preserve">
Relacione las dificultades presentadas para la ejecución de la actividad. Si no logró cumplir la meta proyectada para un periodo, en esta casilla explique el por qué.</t>
        </r>
      </text>
    </comment>
    <comment ref="Z14" authorId="4" shapeId="0" xr:uid="{B268B266-6969-4B5A-8EC6-3CF4EA899430}">
      <text>
        <r>
          <rPr>
            <b/>
            <sz val="9"/>
            <color indexed="81"/>
            <rFont val="Tahoma"/>
            <family val="2"/>
          </rPr>
          <t>Sistema Integrado de Gestión:</t>
        </r>
        <r>
          <rPr>
            <sz val="9"/>
            <color indexed="81"/>
            <rFont val="Tahoma"/>
            <family val="2"/>
          </rPr>
          <t xml:space="preserve">
Relacione el documento y su ubicación donde se pueda evidenciar la ejecución de la actividad. Pueden ser expedientes, links, documentos, etc.</t>
        </r>
      </text>
    </comment>
    <comment ref="AA14" authorId="4" shapeId="0" xr:uid="{478D627B-F9CA-4FA2-A2B9-3A62AA786805}">
      <text>
        <r>
          <rPr>
            <b/>
            <sz val="9"/>
            <color indexed="81"/>
            <rFont val="Tahoma"/>
            <family val="2"/>
          </rPr>
          <t>Sistema Integrado de Gestión:</t>
        </r>
        <r>
          <rPr>
            <sz val="9"/>
            <color indexed="81"/>
            <rFont val="Tahoma"/>
            <family val="2"/>
          </rPr>
          <t xml:space="preserve">
Relacione los logros alcanzados para el proceso y/o la entidad con la ejecución de la actividad.</t>
        </r>
      </text>
    </comment>
    <comment ref="AB14" authorId="4" shapeId="0" xr:uid="{19EE3245-719A-4369-BA3A-2627798F1947}">
      <text>
        <r>
          <rPr>
            <b/>
            <sz val="9"/>
            <color indexed="81"/>
            <rFont val="Tahoma"/>
            <family val="2"/>
          </rPr>
          <t>Sistema Integrado de Gestión:</t>
        </r>
        <r>
          <rPr>
            <sz val="9"/>
            <color indexed="81"/>
            <rFont val="Tahoma"/>
            <family val="2"/>
          </rPr>
          <t xml:space="preserve">
Relacione las dificultades presentadas para la ejecución de la actividad. Si no logró cumplir la meta proyectada para un periodo, en esta casilla explique el por qué.</t>
        </r>
      </text>
    </comment>
    <comment ref="AC14" authorId="4" shapeId="0" xr:uid="{AEDB7AC8-94A4-4589-BB28-3355AF15CA5F}">
      <text>
        <r>
          <rPr>
            <b/>
            <sz val="9"/>
            <color indexed="81"/>
            <rFont val="Tahoma"/>
            <family val="2"/>
          </rPr>
          <t>Sistema Integrado de Gestión:</t>
        </r>
        <r>
          <rPr>
            <sz val="9"/>
            <color indexed="81"/>
            <rFont val="Tahoma"/>
            <family val="2"/>
          </rPr>
          <t xml:space="preserve">
Relacione el documento y su ubicación donde se pueda evidenciar la ejecución de la actividad. Pueden ser expedientes, links, documentos, etc.</t>
        </r>
      </text>
    </comment>
    <comment ref="AD14" authorId="4" shapeId="0" xr:uid="{2E727196-B5B8-457C-8838-EEA8BD843279}">
      <text>
        <r>
          <rPr>
            <b/>
            <sz val="9"/>
            <color indexed="81"/>
            <rFont val="Tahoma"/>
            <family val="2"/>
          </rPr>
          <t>Sistema Integrado de Gestión:</t>
        </r>
        <r>
          <rPr>
            <sz val="9"/>
            <color indexed="81"/>
            <rFont val="Tahoma"/>
            <family val="2"/>
          </rPr>
          <t xml:space="preserve">
Relacione los logros alcanzados para el proceso y/o la entidad con la ejecución de la actividad.</t>
        </r>
      </text>
    </comment>
    <comment ref="AE14" authorId="4" shapeId="0" xr:uid="{AD631A9A-1D49-423E-B862-D65044075FCD}">
      <text>
        <r>
          <rPr>
            <b/>
            <sz val="9"/>
            <color indexed="81"/>
            <rFont val="Tahoma"/>
            <family val="2"/>
          </rPr>
          <t>Sistema Integrado de Gestión:</t>
        </r>
        <r>
          <rPr>
            <sz val="9"/>
            <color indexed="81"/>
            <rFont val="Tahoma"/>
            <family val="2"/>
          </rPr>
          <t xml:space="preserve">
Relacione las dificultades presentadas para la ejecución de la actividad. Si no logró cumplir la meta proyectada para un periodo, en esta casilla explique el por qué.</t>
        </r>
      </text>
    </comment>
    <comment ref="AF14" authorId="4" shapeId="0" xr:uid="{8B32D045-1C24-4C4D-8F07-2612D4FDD143}">
      <text>
        <r>
          <rPr>
            <b/>
            <sz val="9"/>
            <color indexed="81"/>
            <rFont val="Tahoma"/>
            <family val="2"/>
          </rPr>
          <t>Sistema Integrado de Gestión:</t>
        </r>
        <r>
          <rPr>
            <sz val="9"/>
            <color indexed="81"/>
            <rFont val="Tahoma"/>
            <family val="2"/>
          </rPr>
          <t xml:space="preserve">
Relacione el documento y su ubicación donde se pueda evidenciar la ejecución de la actividad. Pueden ser expedientes, links, documentos, etc.</t>
        </r>
      </text>
    </comment>
    <comment ref="AG14" authorId="4" shapeId="0" xr:uid="{17B9E6AF-F067-43E3-8111-8DF6B540E247}">
      <text>
        <r>
          <rPr>
            <b/>
            <sz val="9"/>
            <color indexed="81"/>
            <rFont val="Tahoma"/>
            <family val="2"/>
          </rPr>
          <t>Sistema Integrado de Gestión:</t>
        </r>
        <r>
          <rPr>
            <sz val="9"/>
            <color indexed="81"/>
            <rFont val="Tahoma"/>
            <family val="2"/>
          </rPr>
          <t xml:space="preserve">
Relacione los logros alcanzados para el proceso y/o la entidad con la ejecución de la actividad.</t>
        </r>
      </text>
    </comment>
    <comment ref="AH14" authorId="4" shapeId="0" xr:uid="{7085FC0B-BAC0-4ECA-A84D-D434480949F0}">
      <text>
        <r>
          <rPr>
            <b/>
            <sz val="9"/>
            <color indexed="81"/>
            <rFont val="Tahoma"/>
            <family val="2"/>
          </rPr>
          <t>Sistema Integrado de Gestión:</t>
        </r>
        <r>
          <rPr>
            <sz val="9"/>
            <color indexed="81"/>
            <rFont val="Tahoma"/>
            <family val="2"/>
          </rPr>
          <t xml:space="preserve">
Relacione las dificultades presentadas para la ejecución de la actividad. Si no logró cumplir la meta proyectada para un periodo, en esta casilla explique el por qué.</t>
        </r>
      </text>
    </comment>
  </commentList>
</comments>
</file>

<file path=xl/sharedStrings.xml><?xml version="1.0" encoding="utf-8"?>
<sst xmlns="http://schemas.openxmlformats.org/spreadsheetml/2006/main" count="1046" uniqueCount="647">
  <si>
    <t>FT-DIP-02-08</t>
  </si>
  <si>
    <t>Pagina _de _</t>
  </si>
  <si>
    <t>META PLAN DE DESARROLLO DISTRITAL</t>
  </si>
  <si>
    <t xml:space="preserve">ACTIVIDAD </t>
  </si>
  <si>
    <t>PONDERADO %</t>
  </si>
  <si>
    <t>PRIMER TRIMESTRE</t>
  </si>
  <si>
    <t>SEGUNDO TRIMESTRE</t>
  </si>
  <si>
    <t>TERCER TRIMESTRE</t>
  </si>
  <si>
    <t>CUARTO TRIMESTRE</t>
  </si>
  <si>
    <t>RESPONSABLE</t>
  </si>
  <si>
    <t>LOGROS ALCANZADOS</t>
  </si>
  <si>
    <t>META ANUAL</t>
  </si>
  <si>
    <t>UNIDAD DE MEDIDA</t>
  </si>
  <si>
    <t>CANTIDAD</t>
  </si>
  <si>
    <t>CRONOGRAMA</t>
  </si>
  <si>
    <t>PLANEACIÓN DE ACTIVIDADES</t>
  </si>
  <si>
    <t>DEMANDA PRESENTADA EN EL AÑO</t>
  </si>
  <si>
    <t>AVANCE TOTAL</t>
  </si>
  <si>
    <t>FUENTE DE VERIFICACIÓN</t>
  </si>
  <si>
    <t>DIFICULTADES Y MEDIDAS CORRECTIVAS</t>
  </si>
  <si>
    <t>MODIFICACIÓN DE LA ACTIVIDAD / JUSTIFICACIÓN</t>
  </si>
  <si>
    <t>SEGUIMIENTO DE ACTIVIDADES</t>
  </si>
  <si>
    <t>AVANCES</t>
  </si>
  <si>
    <t>TIPO DE META</t>
  </si>
  <si>
    <t>ÁREA</t>
  </si>
  <si>
    <t>IDEP</t>
  </si>
  <si>
    <t>PORCENTAJE DE EJECUCIÓN</t>
  </si>
  <si>
    <t>PROCESO</t>
  </si>
  <si>
    <t>AVANCE DEL PONDERADOR</t>
  </si>
  <si>
    <t>EJECUCIÓN DE ACTIVIDADES</t>
  </si>
  <si>
    <t>Versión:5</t>
  </si>
  <si>
    <t xml:space="preserve">PRIMER TRIMESTRE </t>
  </si>
  <si>
    <t xml:space="preserve">SEGUNDO  TRIMESTRE </t>
  </si>
  <si>
    <t xml:space="preserve">TERCER TRIMESTRE </t>
  </si>
  <si>
    <t xml:space="preserve">CUARTO  TRIMESTRE </t>
  </si>
  <si>
    <t xml:space="preserve"> PLAN OPERATIVO ANUAL (POA) </t>
  </si>
  <si>
    <t>VIGENCIA</t>
  </si>
  <si>
    <t>FECHA DE APROBACIÓN INICIAL</t>
  </si>
  <si>
    <t xml:space="preserve">CONTROL DE CAMBIOS </t>
  </si>
  <si>
    <t>FECHA</t>
  </si>
  <si>
    <t>DESCRIPCIÓN</t>
  </si>
  <si>
    <t>SOPORTE DE LA APROBACIÓN DEL CAMBIO</t>
  </si>
  <si>
    <t>Fecha de Aprobación: 10/11/2020</t>
  </si>
  <si>
    <t xml:space="preserve">Se diligencia el contenido del Plan Operativo Anual para la vigencia 2020, atendiendo a la modificación del formato. </t>
  </si>
  <si>
    <t>META PLAN DE ACCIÓN
VIGENCIA: 2020</t>
  </si>
  <si>
    <t>1. DIVULGACIÓN Y COMUNICACIÓN</t>
  </si>
  <si>
    <t>1 Sistema de seguimiento a la política educativa distrital en los contextos escolares ajustado e implementado</t>
  </si>
  <si>
    <t>Desarrollar una (1) estrategia de comunicación, socialización y divulgación del Sistema de seguimiento a la política educativa distrital en los contextos escolares</t>
  </si>
  <si>
    <t>Avance de la estrategia de comunicación, socialización y divulgación: Componente 1</t>
  </si>
  <si>
    <t>Subdirectora Académica y el Asesor de la Dirección General</t>
  </si>
  <si>
    <t>Sumatoria</t>
  </si>
  <si>
    <t>Avance en la estrategia</t>
  </si>
  <si>
    <t>3 Centros de Innovación que dinamizan las estrategias y procesos de la Red de Innovación del Maestro.</t>
  </si>
  <si>
    <t>Desarrollar una (1) estrategia de comunicación, socialización y divulgación de cualificación, investigación e innovación docente: Comunidades de saber y de práctica</t>
  </si>
  <si>
    <t>Avance de la estrategia de comunicación, socialización y divulgación: Componente 2</t>
  </si>
  <si>
    <t>4. INVESTIGACIÓN Y DESARROLLO PEDAGÓGICO</t>
  </si>
  <si>
    <t>Realizar un (1) estudio del Sistema de seguimiento a la política educativa distrital en los contextos escolares</t>
  </si>
  <si>
    <t>Desarrollar el estudio "Estudio Sistema de seguimiento a la política educativa distrital en los contextos escolares -Fase 5"</t>
  </si>
  <si>
    <t>Jorge Alberto Palacio Castañeda Profesional especializado Subdirección académica</t>
  </si>
  <si>
    <t>Avance en el desarrollo del estudio</t>
  </si>
  <si>
    <t>Realizar un (1) estudio de la Estrategia de cualificación, investigación e innovación docente: Comunidades de saber y práctica pedagógica</t>
  </si>
  <si>
    <t>Desarrollar el estudio "Programa de pensamiento crítico para la innovación e investigación educativa- Fase 3"</t>
  </si>
  <si>
    <t>Carlos López Donato Profesional Especializado Subdirección Académica</t>
  </si>
  <si>
    <t>Implementar 1 estrategia eficaz y efectiva de socialización, divulgación  y gestión del conocimiento derivado de las investigaciones y publicaciones del IDEP y de los docentes del Distrito</t>
  </si>
  <si>
    <t>Avance de las actividades planeadas en el marco de la  Estrategia de Comunicación, Divulgación y Gestión del Conocimiento 2020</t>
  </si>
  <si>
    <t>Asesor 105-03 (Jorge Palacio)
Profesional Especializada 222-05 (Diana Prada)</t>
  </si>
  <si>
    <t xml:space="preserve">Avance en  las actividades de las  publicaciones realizadas, divulgadas y socializadas </t>
  </si>
  <si>
    <t>Implementar 1 estrategia para el fortalecimiento institucional</t>
  </si>
  <si>
    <t>Realizar una campaña de información a los grupos de interés del IDEP acerca de la gratuidad de los productos y servicios del IDEP, para mejorar los niveles de publicidad de la información del IDEP.</t>
  </si>
  <si>
    <t>Dos envíos masivos (piezas comunicativas) a las bases de datos de grupos de interés del IDEP</t>
  </si>
  <si>
    <t>Formular y ejecutar el plan de trabajo de acuerdo a los lineamientos establecidos en la política de "Transparencia, acceso a la información pública y lucha contra la corrupción" de MIPG para la implementación de estas políticas".</t>
  </si>
  <si>
    <t>Subdirección académica</t>
  </si>
  <si>
    <t>Avance en los Productos:
  - Plan de acción 
  - Implementación
  - Seguimiento</t>
  </si>
  <si>
    <t>2. DIRECCIÓN Y PLANEACIÓN</t>
  </si>
  <si>
    <t>Realizar análisis del cumplimiento del Plan de acción del trimestre anterior y presentar resultados en comité directivo.</t>
  </si>
  <si>
    <t>Oficina Asesora de Planeación</t>
  </si>
  <si>
    <t>Plan de acción consolidado y/o con seguimiento</t>
  </si>
  <si>
    <t>Formular, publicar, hacer seguimiento y socializar el Plan Anticorrupción y atención al ciudadano PAAC</t>
  </si>
  <si>
    <t>PAAC formulado y/o con seguimientos</t>
  </si>
  <si>
    <t>Realizar seguimiento a los proyectos de inversión y al Plan Estratégico de Desarrollo Institucional - PEDI. (SEGPLAN)</t>
  </si>
  <si>
    <t>PEDI formulado y/o con seguimientos</t>
  </si>
  <si>
    <t>Realizar seguimiento a la ejecución de presupuesto de inversión y gastos generales de acuerdo a lo programado en el Plan de adquisiciones y presentar resultados en comité directivo.</t>
  </si>
  <si>
    <t>Seguimientos a la ejecución de presupuesto de inversión y gastos generales realizados</t>
  </si>
  <si>
    <t>Formular y ejecutar el plan de trabajo de acuerdo a los lineamientos establecidos en las políticas de "Planeación Institucional" y "Transparencia, acceso a la información pública y lucha contra la corrupción" de MIPG para la implementación de estas políticas.</t>
  </si>
  <si>
    <t>3. MEJORAMIENTO INTEGRAL Y CONTINUO</t>
  </si>
  <si>
    <t>Realizar análisis del cumplimiento de los indicadores de gestión por proceso del trimestre anterior y presentar resultados en comité directivo.</t>
  </si>
  <si>
    <t>Matriz de Indicadores</t>
  </si>
  <si>
    <t>Realizar análisis del cumplimiento del plan de mejoramiento por procesos del trimestre anterior y presentar resultados en comité directivo.</t>
  </si>
  <si>
    <t>Plan de Mejoramiento</t>
  </si>
  <si>
    <t>Realizar análisis del cumplimiento del Plan Operativo Anual - POA por procesos del trimestre anterior y presentar resultados en comité directivo.</t>
  </si>
  <si>
    <t>Plan Operativo Anual</t>
  </si>
  <si>
    <t>Realizar análisis del comportamiento del mapa de riesgos de la entidad, determinando el % de materialización de los riesgos, del trimestre anterior y presentar resultados en comité directivo.</t>
  </si>
  <si>
    <t>Mapa de riesgos</t>
  </si>
  <si>
    <t>Realizar sensibilizaciones sobre SIG - MIPG</t>
  </si>
  <si>
    <t>Sensibilizaciones</t>
  </si>
  <si>
    <t>Gestionar oportunamente las solicitudes de creación, modificación o anulación de la documentación del SIG.</t>
  </si>
  <si>
    <t xml:space="preserve">Por demanda </t>
  </si>
  <si>
    <t>Documentos actualizados</t>
  </si>
  <si>
    <t>Formular y ejecutar el plan de trabajo de acuerdo a los lineamientos establecidos en las políticas de "Fortalecimiento organizacional y simplificación de procesos", "Seguimiento y evaluación del desempeño institucional" y "Control Interno" de MIPG para la implementación de estas políticas.</t>
  </si>
  <si>
    <t>Apoyar la formulación y hacer seguimiento a los planes de acción formulados de las políticas del Modelo Integrado de Planeación y Gestión – MIPG, de acuerdo con el alcance definido para la vigencia 2020.</t>
  </si>
  <si>
    <t>Avance en los Productos:
  - Formulación del plan de acción
  - Seguimiento al plan de acción</t>
  </si>
  <si>
    <t>Hacer seguimiento al plan de acción institucional del IDEP para determinar su porcentaje de implementación.</t>
  </si>
  <si>
    <t xml:space="preserve">Producir 25 investigaciones socioeducativas para contribuir al cumplimiento de las metas sectoriales de cierre de brechas y de transformación pedagógica en el marco del ODS 4 </t>
  </si>
  <si>
    <t>Desarrollar el estudio "Investigación en transformaciones pedagógicas 2020"</t>
  </si>
  <si>
    <t>Asesora 105-02 (Amanda Cortés)</t>
  </si>
  <si>
    <t>Producir 10 Investigaciones para optimizar la gestión de la información y el conocimiento producido a través de los procesos de seguimiento a la política sectorial para su uso y apropiación por parte de los grupos de interés</t>
  </si>
  <si>
    <t>Producir 1 Investigación para optimizar la gestión de la información y el conocimiento producido a través de los procesos de seguimiento a la política sectorial para su uso y apropiación por parte de los grupos de interés</t>
  </si>
  <si>
    <t>Desarrollar el estudio "Investigación en Política Sectorial 2020: Derecho a la educación".</t>
  </si>
  <si>
    <t>Asesor 105-03 (Jorge Palacio)
Asesor 105-02 (Alexander Ballén)</t>
  </si>
  <si>
    <r>
      <t>Implementar</t>
    </r>
    <r>
      <rPr>
        <sz val="10"/>
        <color theme="1"/>
        <rFont val="Arial"/>
        <family val="2"/>
      </rPr>
      <t xml:space="preserve"> 1</t>
    </r>
    <r>
      <rPr>
        <sz val="10"/>
        <color rgb="FF000000"/>
        <rFont val="Arial"/>
        <family val="2"/>
      </rPr>
      <t xml:space="preserve"> estrategia para aumentar el nivel de transferencia del conocimiento producido por el IDEP al campo educativo y del sector</t>
    </r>
  </si>
  <si>
    <t>Implementar 1 estrategia para aumentar el nivel de transferencia del conocimiento producido por el IDEP al campo educativo y del sector</t>
  </si>
  <si>
    <t>Desarrollar el estudio "Estrategia de transferencia de conocimiento 2020"</t>
  </si>
  <si>
    <t>Asesora 105-02 (Amanda Cortés)
Profesional Especializada 222-05 (Dayana Rengifo)</t>
  </si>
  <si>
    <r>
      <t xml:space="preserve">Implementar </t>
    </r>
    <r>
      <rPr>
        <sz val="10"/>
        <color theme="1"/>
        <rFont val="Arial"/>
        <family val="2"/>
      </rPr>
      <t>1</t>
    </r>
    <r>
      <rPr>
        <sz val="10"/>
        <color rgb="FF000000"/>
        <rFont val="Arial"/>
        <family val="2"/>
      </rPr>
      <t xml:space="preserve"> estrategia articulada de promoción y apoyo a colectivos, redes, y docentes investigadores e innovadores de los colegios públicos de Bogotá</t>
    </r>
  </si>
  <si>
    <t>Implementar 1 estrategia articulada de promoción y apoyo a colectivos, redes, y docentes investigadores e innovadores de los colegios públicos de Bogotá</t>
  </si>
  <si>
    <t>Desarrollar las actividades programadas en el marco de la Estrategia de promoción y apoyo 2020.</t>
  </si>
  <si>
    <t xml:space="preserve">Asesor 105-02 (Amanda Cortés)
Profesional Universitaria 219-01 (Alexandra Díaz)
</t>
  </si>
  <si>
    <r>
      <t>Implementar</t>
    </r>
    <r>
      <rPr>
        <sz val="10"/>
        <color theme="1"/>
        <rFont val="Arial"/>
        <family val="2"/>
      </rPr>
      <t xml:space="preserve"> 1 </t>
    </r>
    <r>
      <rPr>
        <sz val="10"/>
        <color rgb="FF000000"/>
        <rFont val="Arial"/>
        <family val="2"/>
      </rPr>
      <t>estrategia de desarrollo pedagógico permanente  y situada, para la investigación, la innovación y la sistematización de las prácticas con  enfoque territorial</t>
    </r>
  </si>
  <si>
    <t>Implementar 1 estrategia de desarrollo pedagógico permanente  y situada, para la investigación, la innovación y la sistematización de las prácticas con  enfoque territorial</t>
  </si>
  <si>
    <t xml:space="preserve">Ejecutar las actividades programadas en el marco de la Estrategia maestros y maestras que inspiran 2020 </t>
  </si>
  <si>
    <t>Profesional Especializado 222 -06 (Carlos López)
Asesor 105-02 (Alexander Ballén)
Asesora 105-02 (Amanda Cortés)
Profesional Especializada 222 -05 (Dayana Rengifo)</t>
  </si>
  <si>
    <t>7. GESTIÓN DOCUMENTAL</t>
  </si>
  <si>
    <t>Actualizar el Plan Institucional de archivos PINAR</t>
  </si>
  <si>
    <t>Olga Lucia Bonilla - Profesional Especializado Gestión Documental</t>
  </si>
  <si>
    <t>Actualizar el plan institucional de archivos y posteriormente realizar la publicación en la página web</t>
  </si>
  <si>
    <t>Elaborar el banco terminológico</t>
  </si>
  <si>
    <t>Elaborar la Tabla de Control de acceso</t>
  </si>
  <si>
    <t>Actualizar las Tablas de Retención Documental del proceso Misional</t>
  </si>
  <si>
    <t>Aplicar la Tabla de Valoración Documental</t>
  </si>
  <si>
    <t>8. GESTIÓN CONTRACTUAL</t>
  </si>
  <si>
    <t>Gestionar Comités de Contratación y realización oportuna de actas correspondientes.</t>
  </si>
  <si>
    <t>Oficina Asesora Jurídica</t>
  </si>
  <si>
    <t>Comités de contratación y actas realizadas</t>
  </si>
  <si>
    <t>Atender el 100% de las solicitudes radicadas para tramitar procesos de contratación</t>
  </si>
  <si>
    <t>Por demanda</t>
  </si>
  <si>
    <t>Procesos de contratación tramitados</t>
  </si>
  <si>
    <t>9. GESTIÓN JURÍDICA</t>
  </si>
  <si>
    <t>Realizar Comités de Conciliación y realización oportuna de actas correspondientes.</t>
  </si>
  <si>
    <t>Comités de conciliación y actas realizadas</t>
  </si>
  <si>
    <t>Proyectar y elaborar respuestas en los términos de ley a derechos de petición y/o requerimientos radicados</t>
  </si>
  <si>
    <t>Derechos de petición y/o requerimientos contestados en términos de ley</t>
  </si>
  <si>
    <t>Realizar oportunamente las actuaciones correspondientes a la atención de los procesos judiciales y extrajudiciales a favor y en contra del IDEP</t>
  </si>
  <si>
    <t>Número de actuaciones adelantadas correspondientes a los procesos judiciales y extrajudiciales a favor y en contra del IDEP</t>
  </si>
  <si>
    <t>10. ATENCIÓN AL CIUDADANO</t>
  </si>
  <si>
    <t>Publicar en la página web el IDEP el video de lenguaje de señas del Centro de documentación</t>
  </si>
  <si>
    <t>Subdirectora Académica</t>
  </si>
  <si>
    <t>Avance en la publicación del video</t>
  </si>
  <si>
    <t>Realizar una pieza comunicativa para publicar en la web, donde se indique las opciones que tiene el IDEP para realizar denuncias de actos de corrupción.</t>
  </si>
  <si>
    <t>Avance en el diseño de una pieza comunicativa en la web</t>
  </si>
  <si>
    <t>Realizar una campaña de comunicaciones en Redes Sociales promocionando los servicios que ofrece el IDEP
(4 publicaciones en Redes Sociales)</t>
  </si>
  <si>
    <t xml:space="preserve">Cantidad de publicaciones en redes sociales </t>
  </si>
  <si>
    <t>Divulgación y actualización de calendario con los servicios que ofrece el IDEP en el marco de sus investigaciones y desarrollos pedagógicos</t>
  </si>
  <si>
    <t>Avance en la divulgación del calendario con los servicios que ofrece el IDEP</t>
  </si>
  <si>
    <t>Formular y ejecutar el plan de trabajo de acuerdo a los lineamientos establecidos en las políticas de "Servicio al ciudadano", "Racionalización de trámites" y "Participación ciudadano en la gestión pública" de MIPG para la implementación de estas políticas.</t>
  </si>
  <si>
    <t>Subdirectora Académica y Oficina Asesora de Planeación</t>
  </si>
  <si>
    <t>Actualizar y publicar la carta del trato digno del IDEP en la página web</t>
  </si>
  <si>
    <t>Avance de actualización de la carta del trato digno</t>
  </si>
  <si>
    <t>11. GESTIÓN DE RECURSOS FÍSICOS Y AMBIENTAL</t>
  </si>
  <si>
    <t>Elaborar, ejecutar y hacer seguimiento al Plan de Inventario de la vigencia</t>
  </si>
  <si>
    <t>Lilia Amparo Correa Moreno - Profesional universitario 219-02 - SAFYCD</t>
  </si>
  <si>
    <t>Porcentaje de avance de ejecución del Plan de Inventario de la vigencia</t>
  </si>
  <si>
    <t>Ejecutar y hacer seguimiento a las actividades formuladas en el plan de acción del Plan Institucional de Gestión Ambiental, lo cual se articula con el Componente de Gestión Ambiental del MIPG.</t>
  </si>
  <si>
    <t>Referente Ambiental
  SAFYCD</t>
  </si>
  <si>
    <t>Porcentaje de avance de ejecución del plan de acción del PIGA</t>
  </si>
  <si>
    <t>Actualizar el Plan Integral de Movilidad Sostenible - PIMS conforme lo establecido en el Decreto 037 de 2019.</t>
  </si>
  <si>
    <t>Documento actualizado</t>
  </si>
  <si>
    <t>12. GESTIÓN TECNOLÓGICA</t>
  </si>
  <si>
    <t>Actualizar el plan de contingencia tecnológica</t>
  </si>
  <si>
    <t>Área de Sistemas - Oficina Asesora de Planeación</t>
  </si>
  <si>
    <t>Realizar acciones de sensibilización, socialización y control para promover la seguridad de la información</t>
  </si>
  <si>
    <t>Cantidad de sensibilizaciones realizadas</t>
  </si>
  <si>
    <t>Formular, ejecutar y hacer seguimiento del PETIC 2020</t>
  </si>
  <si>
    <t>Porcentaje de ejecución del PETIC</t>
  </si>
  <si>
    <t>Formular y ejecutar el plan de trabajo de acuerdo a los lineamientos establecidos en las políticas de "Seguridad digital", "Gobierno digital" y "Transparencia acceso a la información y lucha contra la corrupción" de MIPG para la implementación de estas políticas.</t>
  </si>
  <si>
    <t>Formulación y ejecución del plan de mantenimiento y monitoreo</t>
  </si>
  <si>
    <t>Área de Sistemas</t>
  </si>
  <si>
    <t>Plan de mantenimiento y porcentaje de ejecución</t>
  </si>
  <si>
    <t>Formular, ejecutar y hacer seguimiento del Plan de tratamiento de riesgos de seguridad y privacidad de la información 2020</t>
  </si>
  <si>
    <t>Porcentaje de ejecución del PTRSPI</t>
  </si>
  <si>
    <t>Formular, ejecutar y hacer seguimiento del Plan de Seguridad y privacidad de la información.</t>
  </si>
  <si>
    <t>Porcentaje de ejecución del PSPI</t>
  </si>
  <si>
    <t>13. GESTIÓN DEL TALENTO HUMANO</t>
  </si>
  <si>
    <t>Formular y ejecutar el PIC de la vigencia 2020 con relación a los ejes estratégicos de Inducción, reinducción, necesidades de aprendizaje y líneas programáticas.</t>
  </si>
  <si>
    <t>Wilson Farfán -Profesional Universitario Talento Humano</t>
  </si>
  <si>
    <t>Avance en el Plan Institucional de Capacitación-PIC</t>
  </si>
  <si>
    <t>Formular y ejecutar el Plan de Trabajo Anual de Seguridad y Salud en el Trabajo - SST, el cual aporta a la implementación de la Política de Talento Humano del MIPG.</t>
  </si>
  <si>
    <t>Contratista encargado del SG SST
  SAFYCD</t>
  </si>
  <si>
    <t>Porcentaje de ejecución del Plan de trabajo anual del SST</t>
  </si>
  <si>
    <t>Formular y ejecutar el Plan de Bienestar e Incentivos de la vigencia 2020 con relación a las áreas de intervención propuestas para la vigencia (actividades deportivas, recreativas y vacacionales; ii Actividades sociales, artísticas y culturales y iii Promoción y prevención de la salud)</t>
  </si>
  <si>
    <t>Avance en el Plan Institucional de Bienestar e incentivos</t>
  </si>
  <si>
    <t>Compilar los reportes de necesidades y requerimientos de personal construidos por los líderes de las dependencias del Instituto y construir documento recopilatorio que evidencia estas necesidades para el IDEP.</t>
  </si>
  <si>
    <t>Porcentaje de avance de la compilación de las necesidades y requerimientos y documento compilatorio</t>
  </si>
  <si>
    <t>Ejecutar el plan de trabajo de acuerdo a los lineamientos establecidos en las políticas de "Talento humano" e "Integridad" de MIPG para la implementación de estas políticas.</t>
  </si>
  <si>
    <t>14. GESTIÓN FINANCIERA</t>
  </si>
  <si>
    <t>Realizar conciliación mensual entre los dos sistemas de información de presupuesto</t>
  </si>
  <si>
    <t>Paulo Leguizamón Vargas - Profesional Especializado Presupuesto</t>
  </si>
  <si>
    <t>Conciliaciones realizadas</t>
  </si>
  <si>
    <t>Coordinar el cierre presupuestal de la vigencia con las áreas tesoral, contable, supervisores de contratos y dependencias responsables de la información presupuestal, teniendo en cuenta que se realiza mes vencido.</t>
  </si>
  <si>
    <t>Proceso cierre presupuestal</t>
  </si>
  <si>
    <t>Coordinar actividades relacionadas con anteproyecto vigencia 2021</t>
  </si>
  <si>
    <t>Anteproyecto de Presupuesto</t>
  </si>
  <si>
    <t>Realizar conciliación mensual de la información financiera entre Tesorería, Presupuesto y Contabilidad. Teniendo en cuenta que estas conciliaciones se realizan mes vencido.</t>
  </si>
  <si>
    <t>Oswaldo Gómez Lozano - Profesional Especializado Contabilidad 
  Paulo Leguizamón Vargas - Profesional Especializado Presupuesto
  Tesorero(a) General</t>
  </si>
  <si>
    <t>Realizar la publicación trimestral de los estados contables de la entidad en página web y de manera anual en la cartelera de la entidad. Teniendo en cuenta que estos estados contables se realizan trimestre anterior.</t>
  </si>
  <si>
    <t>Oswaldo Gómez Lozano - Profesional Especializado Contabilidad</t>
  </si>
  <si>
    <t>Estados contables publicados</t>
  </si>
  <si>
    <t>Realizar conciliaciones bancarias mensualmente. Teniendo en cuenta que estas conciliaciones se realizan mes vencido.</t>
  </si>
  <si>
    <t>Oswaldo Gómez Lozano - Profesional Especializado Contabilidad 
  Tesorero(a) General</t>
  </si>
  <si>
    <t>Formular y ejecutar el plan de trabajo de acuerdo a los lineamientos establecidos en la política de "Gestión de presupuesto y eficiencia en el gasto público" de MIPG para la implementación de esta política.</t>
  </si>
  <si>
    <t>Paulo Leguizamón Vargas - Profesional Especializado Presupuesto
  Oswaldo Gómez Lozano - Profesional Especializado Contabilidad</t>
  </si>
  <si>
    <t>15. CONTROL INTERNO DISCIPLINARIO</t>
  </si>
  <si>
    <t>Adelantar campañas y/o sensibilizaciones relacionadas con el control interno disciplinario preventivo en el cumplimiento de los deberes y obligaciones de los funcionarios del IDEP en procura de salvaguardar el patrimonio institucional</t>
  </si>
  <si>
    <t>Contratista Control Interno Disciplinario de la Subdirección Administrativa, Financiera y de Control Disciplinario</t>
  </si>
  <si>
    <t>Campañas y/o sensibilizaciones realizadas</t>
  </si>
  <si>
    <t>16. EVALUACIÓN Y CONTROL</t>
  </si>
  <si>
    <t>Ejecutar el Plan Anual de Auditoría de la Oficina de Control Interno.</t>
  </si>
  <si>
    <t>Oficina de Control Interno</t>
  </si>
  <si>
    <t>Porcentaje</t>
  </si>
  <si>
    <t>Carpeta del Estrategia 4-2020: \\192.168.1.251\200_sga\IDEP 2020-2\200_34 PROYECTOS DE INVESTIGACIÓN\200_34 Estrategia 4
 Carpeta digital ubicado en el correo smgarzon@idep.edu.co - https://drive.google.com/drive/folders/1wXRAH9s6Dw0iiLwMcVeaJWd42s09vJWG?usp=sharing
 Reporte SEGPLAN y PMR que fue entregado a la Oficina Asesora de Planeación</t>
  </si>
  <si>
    <t>Carpeta del Estrategia 4-2020: \\192.168.1.251\200_sga\IDEP 2020-2\200_34 PROYECTOS DE INVESTIGACIÓN\200_34 Estrategia 5
 Carpeta digital ubicado en el correo smgarzon@idep.edu.co - https://drive.google.com/drive/folders/1XOkJOvnlCnTw7JOKzK-C4qijr6UGy4ub?usp=sharing
 Reporte SEGPLAN y PMR que fue entregado a la Oficina Asesora de Planeación</t>
  </si>
  <si>
    <t>\\192.168.1.251\300_SAFyCD\IDEP 2020\3000_21 INSTRUMENTOS ARCHIVISTICOS\Banco Terminológico</t>
  </si>
  <si>
    <t>\\192.168.1.251\300_SAFyCD\IDEP 2020\3000_21 INSTRUMENTOS ARCHIVISTICOS\TRD_Subdireccion General Académica</t>
  </si>
  <si>
    <t xml:space="preserve">Avances en PMR de los meses de enero, febrero y marzo de 2020. Avances según cronograma de comunicaciones 2020.
</t>
  </si>
  <si>
    <r>
      <rPr>
        <sz val="10"/>
        <rFont val="Arial"/>
        <family val="2"/>
      </rPr>
      <t xml:space="preserve"> </t>
    </r>
    <r>
      <rPr>
        <sz val="10"/>
        <color rgb="FF000000"/>
        <rFont val="Arial"/>
        <family val="2"/>
      </rPr>
      <t xml:space="preserve">\\192.168.1.251\200_sga\IDEP 2020\200_34 PROYECTOS DE INVESTIGACIÓN\200_34 COMPONENTE 1
</t>
    </r>
  </si>
  <si>
    <t xml:space="preserve">\\192.168.1.251\200_sga\IDEP 2020\200_34 PROYECTOS DE INVESTIGACIÓN\200_34_COMPONENTE 2\200_34_PENSAMIENTO CRÍTICO
</t>
  </si>
  <si>
    <t>· Actualización documentos – Comunicación:  https://drive.google.com/drive/u/1/folders/110D1U56mbpqokBibw_CpHdVbOEpAbKNb
 · Libro Características individuales e institucionales que promueven la investigación y la innovación educativa en el Distrito Capital: https://repositorio.idep.edu.co/handle/001/2375
 · Revista No. 38:  https://revistas.idep.edu.co/index.php/educacion-y-ciudad/issue/view/167
 · Magazín Aula Urbana No. 118 :  https://revistas.idep.edu.co/index.php/mau/issue/view/169
 · ¡Hola profe! 4:  http://www.idep.edu.co/?q=content/hola-profe-no-4
 · ¡Hola profe! 5 :  http://www.idep.edu.co/?q=content/%C2%A1hola-profe-no-5
 · Podcast: Luis Miguel Bermúdez y Manuel Velandia:  https://www.youtube.com/watch?v=E0523qYYHi0
 · Podcast Javier Sáenz:  https://www.youtube.com/watch?v=QIj2TV48Yuo
 · Podcast María del Carmen Hernández:  https://www.youtube.com/watch?v=WWzIhNq0hIU
 · Nota Jurídica :  http://www.idep.edu.co/sites/default/files/Boletin%20juridico%20No12.pdf</t>
  </si>
  <si>
    <t>Se realizaron actividades de atención a los requerimientos de servicio de los diferentes "clientes internos", se completó el libro Características individuales e institucionales que promueven la investigación y la innovación educativa en el Distrito Capital (ubicado en repositorio y boletín externo), se avanzó en la estructuración del Hola profe! 4, en la Revista Educación y Ciudad, en el programa Profes en acción, en la labor de acompañamiento técnico de la compra de equipo para podcast, en la organización y sistematización de reportes de información sobre la actividad de comunicación.
 Se está articulando la actualización de objetivos, acciones y cronogramas el cual se publicará en el sitio web del IDEP. Se actualizó base de datos de Alcaldías e Instituciones de Educación superior. Se publicó el libro Características individuales e institucionales que promueven la investigación y la innovación educativa en el Distrito Capital - la revista No. 39 Educación y Ciudad - Número 118 del Magazín Aula Urbana - ¡Hola Profe! No. 5 - 3 podcasts - 1 nota jurídica - 2 Podcasts están en proceso de aprobación.
 1 Libro Características individuales e institucionales que promueven la investigación y la innovación educativa en el Distrito Capital
 1 Revista No. 38 Educación y Ciudad - Importancia de la investigación de los maestros y maestras
 1 Magazín Aula Urbana No. 118 - Logros y perspectivas de la investigación y la innovación educativa un balance del IDEP en la administración ‘Bogotá Mejor Para todos’
 1 ¡Hola Profe! No. 4 y 5
 3 Podcasts
 1 Nota jurídica No.12 – Corte Constitucional ordena conexión de internet en escuela rural</t>
  </si>
  <si>
    <t xml:space="preserve">Actividad programada para segundo y cuarto trimestres.
</t>
  </si>
  <si>
    <t xml:space="preserve">El documento se encuentra publicado en la pagina web del IDEP en: http://www.idep.edu.co/?q=modelo-integrado-de-planeacion-y-gestion-mipg
</t>
  </si>
  <si>
    <t xml:space="preserve"> El plan de acción y su seguimiento se encuentra publicado en la pagina web en: http://www.idep.edu.co/?q=content/plan-de-acci%C3%B3n-institucional
</t>
  </si>
  <si>
    <t xml:space="preserve"> http://www.idep.edu.co/?q=node/32
</t>
  </si>
  <si>
    <t xml:space="preserve">http://www.idep.edu.co/?q=content/plan-estrat%C3%A9gico-de-desarrollo-institucional
</t>
  </si>
  <si>
    <t xml:space="preserve"> Actas de Comité Institucional de Gestión y Desempeño
 </t>
  </si>
  <si>
    <t xml:space="preserve"> Seguimiento al plan de acción de MIPG - Política de Planeación Institucional
</t>
  </si>
  <si>
    <t xml:space="preserve"> Acta No. 16  de 2019 de Comité Institucional de Gestión y Desempeño y Presentación correspondiente. 
Disponible en la pagina web en: http://www.idep.edu.co/?q=content/indicadores-de-gesti%C3%B3n
</t>
  </si>
  <si>
    <t xml:space="preserve"> Acta No. 16  de 2019 de Comité Institucional de Gestión y Desempeño  y Presentación correspondiente. 
Se encuentra el plan de la vigencia 2020  y el seguimiento del  ultimo trimestre del 2019 en: http://www.idep.edu.co/?q=content/plan-de-mejoramiento-por-procesos
</t>
  </si>
  <si>
    <r>
      <rPr>
        <sz val="10"/>
        <rFont val="Arial"/>
        <family val="2"/>
      </rPr>
      <t xml:space="preserve"> </t>
    </r>
    <r>
      <rPr>
        <sz val="10"/>
        <color rgb="FF000000"/>
        <rFont val="Arial"/>
        <family val="2"/>
      </rPr>
      <t xml:space="preserve">Acta No. 16  de 2019 de Comité Institucional de Gestión y Desempeño  y Presentación correspondiente. Acta No. 1 de 2020 de Comité  Institucional de Gestión y desempeño y la presentación correspondiente.
Este seguimiento se encuentra publicado en:  http://www.idep.edu.co/?q=content/plan-operativo-anual 
</t>
    </r>
  </si>
  <si>
    <t xml:space="preserve">Esta actividad se encuentra programada para los siguientes trimestres. 
</t>
  </si>
  <si>
    <t xml:space="preserve">Las presentaciones realizadas, los registros de asistencia  y las actas de reunión, reposan en la TRD digital de la Oficina Asesora de planeación. </t>
  </si>
  <si>
    <t xml:space="preserve"> Se encuentra en el archivo de gestión de la Oficina Asesora de Planeación en el Expediente Formatos FT-MIC-03-04 Solicitudes de creación, modificación o anulación de documentos - 2020 Maloca SIG
</t>
  </si>
  <si>
    <t xml:space="preserve"> El documento se encuentra publicado en la pagina web del IDEP en: http://www.idep.edu.co/?q=modelo-integrado-de-planeacion-y-gestion-mipg
</t>
  </si>
  <si>
    <t xml:space="preserve">El documento del Plan de adecuación y sostenibilidad del SIG con referente MIPG publicado en la pagina web en:  http://www.idep.edu.co/?q=modelo-integrado-de-planeacion-y-gestion-mipg
</t>
  </si>
  <si>
    <t xml:space="preserve">El plan de acción y su seguimiento se encuentra publicado en la pagina web en: http://www.idep.edu.co/?q=content/plan-de-acci%C3%B3n-institucional
</t>
  </si>
  <si>
    <t>El documento se encuentra en los documentos de trabajo del profesional responsable de la actividad</t>
  </si>
  <si>
    <t xml:space="preserve">Esta actividad se realizará en el tercer trimestre
</t>
  </si>
  <si>
    <t xml:space="preserve">Esta actividad se realizará en el cuarto trimestre.
</t>
  </si>
  <si>
    <t xml:space="preserve"> El documento se encuentra en versión preliminar. 
</t>
  </si>
  <si>
    <t xml:space="preserve"> Esta actividad se realizará en el tercer trimestre
</t>
  </si>
  <si>
    <t xml:space="preserve"> Esta actividad se realizará en el cuarto trimestre
</t>
  </si>
  <si>
    <t xml:space="preserve">Actas Comité de Contratación
</t>
  </si>
  <si>
    <t xml:space="preserve"> Sistema Administrativo y Financiero GOOBI.
 Contratos suscritos y celebrados por la entidad los cuales se encuentran publicados las plataformas SECOP II y la Tienda Virtual del Estado Colombiano.
</t>
  </si>
  <si>
    <t>La Oficina Asesora Jurídica atendió el 100% de las solicitudes de contratación, que para este primer trimestre fueron un total de treinta y siete (37), cumpliendo con los requerimientos solicitados por las demás dependencias de la entidad. 
Las 37 solicitudes se tramitaron, así:
Treinta y un (31) bajo la modalidad de contratación directa
Cuatro (4) bajo la modalidad de mínima cuantía, de los cuales se realizó un contrato a saber No. 15 y otros 3 restante se adjudicará en el mes de abril de 2020 
Una (1) bajo la modalidad de Selección abreviada por menor cuantía, la cual se adjudicará en el mes de abril de 2020
Un (1) Convenio</t>
  </si>
  <si>
    <t xml:space="preserve"> Actas Comité de Conciliación
</t>
  </si>
  <si>
    <t xml:space="preserve"> Sistema Administrativo y Financiero GOOBI 
</t>
  </si>
  <si>
    <t xml:space="preserve"> Video del Centro de Documentación en lenguaje de señas: http://www.idep.edu.co/?q=node/47#overlay-context=node/47%3Fq%3Dnode/47
 Video de qué es el IDEP en lenguaje de señas: http://www.idep.edu.co/?q=node/25</t>
  </si>
  <si>
    <t xml:space="preserve"> http://www.idep.edu.co/sites/default/files/Pieza%20Denuncia%20actos.pdf</t>
  </si>
  <si>
    <t xml:space="preserve">URL Calendario: https://calendar.google.com/calendar/embed?src=idep.edu.co_9a31gu37p4vph36q7dbg7po65g%40group.calendar.google.com&amp;ctz=America%2FBogota
 URL videos Aprende en Casa: https://www.youtube.com/playlist?list=PL_ojRlgBph-UuoSOck1-Tc5ib1WWSTROw
 Boletines externos divulgando eventos y convocatorias: http://www.idep.edu.co/?q=content/boletines-externos
</t>
  </si>
  <si>
    <t>http://www.idep.edu.co/sites/default/files/Carta%20Trato%20Digno%20Ciudadano.pdf</t>
  </si>
  <si>
    <t xml:space="preserve"> Correo electrónico de fecha 21 de febrero de 2020</t>
  </si>
  <si>
    <t xml:space="preserve"> Archivo físico y digital de la Subserie Plan Institucional de Gestión Ambiental. </t>
  </si>
  <si>
    <t>Correo electrónico institucional, comunicación escrita</t>
  </si>
  <si>
    <t xml:space="preserve">  - Correos electrónicos a cada funcionario,
  - Chat institucional.
  - Se cuenta con videos de las capacitaciones realizadas.</t>
  </si>
  <si>
    <t>Carpetas de cada uno de los Contratos y publicación en el SECOP II</t>
  </si>
  <si>
    <t>Correos electrónicos con los documentos</t>
  </si>
  <si>
    <t xml:space="preserve">Correos electrónicos con los documentos
 </t>
  </si>
  <si>
    <t>http://www.idep.edu.co/?q=reestructuracion-maloca-sig
Lista de asistencia</t>
  </si>
  <si>
    <t>Archivo físico y digital de la Subserie Planes de trabajo anual de SST.</t>
  </si>
  <si>
    <t>http://www.idep.edu.co/?q=reestructuracion-maloca-sig</t>
  </si>
  <si>
    <t xml:space="preserve"> Acta No. 1 del 24/02/2020 "Reunión Gestores de Integridad del IDEP"
 Inscripciones a Capacitación </t>
  </si>
  <si>
    <t xml:space="preserve">Conciliaciones realizadas entre los sistemas de información Predis y Goobi </t>
  </si>
  <si>
    <t xml:space="preserve">Conciliaciones realizadas entre Presupuesto,  Tesorería y Contabilidad
</t>
  </si>
  <si>
    <t xml:space="preserve">Información que se encuentra registrada en el formato denominado "CONCILIACIÓN PRESUPUESTO, TESORERÍA Y CONTABILIDAD VIGENCIA FISCAL", de los meses de Diciembre de 2019, Enero y Febrero de 2020, debidamente suscrito por el Subdirector Administrativo, Profesionales de Contabilidad, Tesorería y Presupuesto. </t>
  </si>
  <si>
    <t xml:space="preserve">http://www.idep.edu.co/?q=content/informes-anuales-2019 
</t>
  </si>
  <si>
    <t xml:space="preserve">Conciliaciones bancarias meses de diciembre 2019, enero y febrero 2020.                                                     </t>
  </si>
  <si>
    <t xml:space="preserve"> Seguimiento Plan de acción MIPG primer trimestre de la vigencia 2020. 
</t>
  </si>
  <si>
    <t xml:space="preserve">Correo Electrónico enviado a los funcionarios y profesionales de apoyo a la gestión
</t>
  </si>
  <si>
    <t>Informes Radicados
Actas de Comité
Informes publicados en la página web de  la Entidad.
Reporte cuenta SIVICOF.</t>
  </si>
  <si>
    <t xml:space="preserve">La Oficina de Control Interno formuló el plan anual de auditoría para la vigencia 2020 el cual fue aprobado por el Comité de Coordinación de Control Interno en el mes de enero; para el primer trimestre se ejecutó las actividades allí programadas, Para el periodo evaluado se estableció la elaboración de 16 actividades de seguimiento, evaluación y reportes los cuales se ejecutaron a cabalidad; adicionalmente se realizó la revisión y actualización del Manual de Auditoría. 
</t>
  </si>
  <si>
    <t xml:space="preserve">Se generó vía correo electrónico del 30/03/2020 la primera campaña de TIPS DISCIPLINARIOS, en donde se incentiva a los servidores públicos a cumplir y hacer que se cumplan los deberes contenidos en la Constitución Política de Colombia y todos los decretos y ordenanzas emitidas por los funcionarios competentes, entre ellas #Yomequedoencasa, Decreto 457 del 2020 expedido por el Gobierno Nacional.
</t>
  </si>
  <si>
    <t xml:space="preserve">Información que se reportó en el seguimiento al plan de acción de MIPG. 
</t>
  </si>
  <si>
    <t xml:space="preserve"> Se realizaron las conciliaciones bancarias de los meses de Diciembre 2019, Enero y Febrero 2020, de las siguientes cuentas bancarias:
  - Bco Bogotá 6623 - Bco AV Villas 2701 - Bco AV Villas 1478 - Bco Bogotá 2029
  - Bco Bogotá 3983
</t>
  </si>
  <si>
    <t xml:space="preserve">Se publicaron los estados financieros anuales 2019 a través de la página web Institucional, este fue el último período reportado. 
</t>
  </si>
  <si>
    <t>Durante el primer trimestre se realizaron las conciliaciones entre presupuesto, tesorería y contabilidad de los meses de diciembre 2019, enero y febrero de 2020.</t>
  </si>
  <si>
    <t xml:space="preserve">Esta actividad se desarrollará en el segundo semestre de la vigencia. </t>
  </si>
  <si>
    <t xml:space="preserve">Durante el primer trimestre se realizaron las conciliaciones entre presupuesto, tesorería y contabilidad de los meses de diciembre 2019, enero y febrero de 2020.
</t>
  </si>
  <si>
    <t xml:space="preserve">Durante el primer trimestre se efectuaron las conciliaciones entre los sistemas de información Predis y Goobi, sin presentarse diferencias entre los mismos. 
</t>
  </si>
  <si>
    <t xml:space="preserve">Se dio cumplimiento a las actividades programadas, información que se reporta en el seguimiento al plan de acción de MIPG.
 </t>
  </si>
  <si>
    <t xml:space="preserve">Se dará inicio a esta actividad en el tercer trimestre de la vigencia
</t>
  </si>
  <si>
    <t xml:space="preserve">Se formuló el Plan de Bienestar e Incentivos para la vigencia 2020, el cual se publicó en la página web el 30 de enero de 2020. Igualmente se realizaron las siguientes actividades: 1) Día cumpleaños: Enero 1 funcionario; Febrero 7 funcionarios y Marzo 1 funcionario; 2) Semana de la Mujer : 09/03 al 13/03/2020.
</t>
  </si>
  <si>
    <t>El plan de trabajo anual de SST fue formulado y publicado conforme lo establecido en el Decreto 612 de 2018. Durante el trimestre se ejecutaron las actividades programadas así:
 - Inspecciones a puestos de trabajo, botiquines, camillas y extintores.
 - Ejecución de las reuniones de los Comités Paritario en Seguridad y Salud en el Trabajo y de Convivencia Laboral
 - Revisión y actualización del normograma
 - Difusión de temas de prevención y promoción de la salud
 - Reporte e investigación de un accidente de trabajo
 - Medición y análisis de indicadores</t>
  </si>
  <si>
    <t xml:space="preserve">Se formuló el Plan Institucional de Capacitación para la vigencia 2020, el cual se publicó en la página web el 30 de enero de 2020. Igualmente se impartió la capacitación denominada "Salarios, Prestaciones y Descuentos de Ley", en el marco de la Inducción a los funcionarios que han ingresado al Instituto y a los funcionarios que se han posesionado en encargo y comisión
</t>
  </si>
  <si>
    <t xml:space="preserve">Se realizó una nueva versión del plan que clasifica las actividades en dominios de seguridad y privacidad de la información que se encuentra en revisión.
 </t>
  </si>
  <si>
    <t>Se realizó una versión inicial del plan que clasifica las actividades en dominios de seguridad y privacidad de la información que se encuentra en revisión.</t>
  </si>
  <si>
    <t>El plan de mantenimiento y monitoreo se encuentra elaborado en su versión inicial y está pendiente de ser aprobado</t>
  </si>
  <si>
    <t>Se realizó una versión inicial del plan que clasifica las actividades en dominios de seguridad y privacidad de la información que se encuentra en revisión.
En cuanto a Gobierno Digital y Transparencia se encuentran en elaboración</t>
  </si>
  <si>
    <t xml:space="preserve">  - Para el proyecto 1 Rubro Funcionamiento las actividades realizadas son:
  - Con respecto a la prestación de servicio de soporte y actualización del sistema de información administrativo y financiero del IDEP , se realizó el nuevo contrato para Goobi, No. 31-2020.
  - Prestación de servicio de soporte, actualización y mantenimiento al   sistema de información HUMANO Se realizó una adición y prórroga al contrato # 74 de 2019 y se realizó un nuevo   contrato # 26 del 2020 donde se migró a la nube y se instaló en un servidor local del IDEP la actualización del aplicativo para dejarlo como la contingencia en caso de desastres.
  - Con respecto a la prestación del servicio de un canal de Internet dedicado, se hizo una adición del contrato # 27, hasta el 26 de mayo de 2020.
  - Respecto del contrato # 105 de 2019 se realizó la tarea de adecuación y actualización del servidor para la instalación del aplicativo Humano, además, se suspende el contrato dado que las tareas pendientes se deben realizar de forma presencial y por la situación coyuntural actual no es posible atender este nivel de asistencia presencial. 'Para el proyecto 1 Rubro Inversión las actividades realizadas son:
  - Se realizaron los contratos de los ingenieros que soportan la gestión tecnológica de la entidad, y corresponde a los contratos números 21, 24 y 25 de 2020 </t>
  </si>
  <si>
    <t xml:space="preserve">  - Se realizó capacitación y divulgación de herramientas para ser usadas en el trabajo en casa.
  - Se ha realizado capacitación individualizada para el acceso seguro a la red del IDEP utilizando el servicio de seguridad perimetral.
  - Se ha divulgado mediante el correo electrónico y el canal de chat el correcto uso de la tecnología y se han entregado recomendación o consejos en temas de seguridad de la información.</t>
  </si>
  <si>
    <t>Actividad programada para segundo y cuarto trimestres</t>
  </si>
  <si>
    <t xml:space="preserve">se avanzó en la estructura del documento PIMS conforme lo establece el Decreto 037 de 2019 y en la estructuración de la encuesta para actualizar el diagnóstico de movilidad de la Entidad.
</t>
  </si>
  <si>
    <t>Se ejecutaron las actividades programadas en el Plan de Acción del PIGA resaltando lo siguiente:
 - Inspecciones a instalaciones hidrosanitarias verificando el correcto funcionamiento de los sistemas.
 - Inspecciones para verificar la implementación de medidas para el uso eficiente de la energía.
 - Elaboración y divulgación de piezas para sensibilizar sobre el uso eficiente del agua, el uso eficiente de la energía, uso eficiente del papel y la separación de los residuos.
 - Charla por oficinas recordando el objeto del PIGA y priorizando en la gestión integral de los residuos.
 - Capacitación de Residuos Peligrosos a Servidores involucrados en su manejo.
 - Constante revisión a los puntos ecológicos de las oficinas para verificar la separación en la fuente.
 - Difusión del día de la Movilidad Sostenible.
 - Elaboración y presentación de informes a la SDA y a la UAESP conforme el calendario establecido</t>
  </si>
  <si>
    <t>Se presentó al Subdirector Administrativo, Financiero y de Control Disciplinario, para revisión, aprobación y presentación ante el Comité Interinstitucional de Gestión y Desempeño del IDEP el PLAN DE INVENTARIOS VIGENCIA 2020.</t>
  </si>
  <si>
    <t xml:space="preserve">Se actualizó y publicó la carta de trato digno del IDEP en la página web del Instituto. Incluye los derechos y deberes de los ciudadanos, los compromisos del IDEP para prestar un buen servicio y los canales de atención. </t>
  </si>
  <si>
    <t>Se formularon las actividades dcc y fueron incluidas en el Plan de adecuación y sostenibilidad del SIG con referente MIPG para la vigencia. Se ejecutaron las actividades programadas para el primer trimestre y se realizó el seguimiento correspondiente.</t>
  </si>
  <si>
    <t>Se ha realizado la actualización del calendario del IDEP y su divulgación a través de correo electrónico y redes sociales. Durante la cuarentena se ha participado en la estrategia de formación virtual Aprende en Casa que se ha divulgado por el canal de YouTube y en las redes sociales.</t>
  </si>
  <si>
    <t xml:space="preserve">Se elaboró pieza comunicativa y se divulgó en la página Web del IDEP, en la que se indican distintas alternativas para realizar denuncias de actos de corrupción. La información también fue remitida a los funcionarios del IDEP vía correo electrónico el 27 de marzo de 2020.
</t>
  </si>
  <si>
    <t xml:space="preserve">Se publicó en el mes de marzo de 2020 el video de lenguaje de señas colombiano que presenta el Centro de Documentación. Adicionalmente, se publicó un video en el cual se explica qué es el IDEP en lenguaje de señas colombiano. </t>
  </si>
  <si>
    <t>Durante el primer trimestre del 2020 se realizaron las siguientes actuaciones:
  1. Se realizó la revocatoria de poderes de los procesos en curso del IDEP, así: Proceso Ejecutivo singular de mayor cuantía derivado de una acción de repetición, (ii) procesos de nulidad simple en contra del IDEP y (iii) proceso de reparación directa
 2. Dentro del Proceso Ejecutivo singular de mayor cuantía, adelantado en contra de María Magdalena Morales Sarmiento, se solicitó en Cámara de Comercio, certificado de existencia y representación legal del Colegio Calatrava, presuntamente de la familia de la Señora María Magdalena Morales, para verificar si la demandada es propietaria del mismo. Este certificado muestra que la propiedad de este centro educativo es de GOVAL SAS Nit 830146977. Por lo anterior se solicita el respectivo certificado de GOVAL sas en Cámara de Comercio y se encuentra que la demandada señora MARIA MAGDALENA MORALES SARMIENTO, no figura en dicho certificado
 3. Dentro del Proceso Ejecutivo singular de mayor cuantía, adelantado en contra de María Magdalena Morales Sarmiento, se remitió comunicación a la Secretaria de Planeación Distrital, solicitando una rectificación frente a la inconsistencia entre la dirección catastral del bien que fue objeto de la medida de embargo y secuestro.</t>
  </si>
  <si>
    <t xml:space="preserve">En el primer trimestre del año 2020, la Oficina Asesora Jurídica dio respuesta a veinticuatro (24) derechos de petición y treinta y siete (37) certificaciones de contratos. Atendiendo así todas las solicitudes allegadas que para el trimestre, fueron un total de sesenta y uno(61).
</t>
  </si>
  <si>
    <t xml:space="preserve">En el primer trimestre del año 2020, la Oficina Asesora Jurídica celebró 6 comités de conciliación, cumpliendo con el cronograma establecido así:
Enero: Acta No. 01 del 23 de enero de 2020 y Acta No. 02 del 30 enero de 2020. 
Febrero: Acta No. 03 del 11 de febrero de 2020 y Acta No. 04 del 25 de febrero de 2020
Marzo: Acta No. 05 del 10 de marzo de 2020 y Acta No. 06 del 24 de marzo de 2020.
</t>
  </si>
  <si>
    <t xml:space="preserve">En el primer trimestre del año 2020, la Oficina Asesora Jurídica celebró 4 comités de contratación, así:
  Enero: Acta No. 01 de fecha 23 de enero de 2020
  Febrero: Acta No. 02 de fecha 11 de febrero de 2020.
  Marzo: Acta No. 03 de fecha 10 de marzo de 2020.
 </t>
  </si>
  <si>
    <t>Se formuló y publicó el plan de acción para la vigencia 2020, realizando el seguimiento a las actividades programadas para el primer trimestre. Es así como se ejecutaron el 11% de las actividades frente al 16,6% de las programadas para este periodo. Las actividades que no se cumplieron responden a los planes del proceso de Gestión del talento humano (Plan estratégico de talento humano, Plan de capacitación institucional y Plan de bienestar e incentivos institucionales). El seguimiento de las actividades ejecutadas se presentará en el comité Institucional de Gestión y desempeño programado en el mes de abril .</t>
  </si>
  <si>
    <t>En  este trimestre se acompañó a los líderes de las políticas de MIPG y sus equipos a formular el Plan de adecuación y sostenibilidad de MIPG de acuerdo a los lineamientos dados por la Dirección de Desarrollo Institucional de la Secretaría General. El plan fue publicado el 31/03/2020 dando cumplimiento a los plazos establecidos por la Dirección de Desarrollo Institucional.</t>
  </si>
  <si>
    <t xml:space="preserve">Se formularon las actividades de las políticas de "Fortalecimiento organizacional y simplificación de procesos", "Seguimiento y evaluación del desempeño institucional" y "Control Interno" de MIPG, y fueron incluidas en el Plan de adecuación y sostenibilidad del SIG con referente MIPG para la vigencia Se ejecutaron las actividades programadas para el primer trimestre y se realizó el seguimiento correspondiente.
</t>
  </si>
  <si>
    <t xml:space="preserve">Para este trimestre se atendieron oportunamente 27  solicitudes  de creación, modificación y/o eliminación de documentos  del SIG y se realizó la actualización de la Maloca SIG correspondiente.
</t>
  </si>
  <si>
    <t xml:space="preserve">Esta actividad se encuentra programada para el tercer y cuarto trimestre. 
</t>
  </si>
  <si>
    <t xml:space="preserve">El 20 de  diciembre del 2019  en sesión del Comité Institucional de Gestión y Desempeño se presentaron los resultados del seguimiento al POA por procesos, reportando el cumplimiento de las actividades propuestas para la vigencia. Este seguimiento se encuentra publicado en la página web del IDEP. Se realizó la formulación del POA para la vigencia 2020  con el apoyo de las diferentes áreas del Instituto y se aprobó en sesión del Comité Institucional de Gestión y Desempeño de enero. 
</t>
  </si>
  <si>
    <t xml:space="preserve">El 20 de diciembre  de 2019  en sesión del Comité Institucional de Gestión y Desempeño se presentaron los resultados de la consolidación de los reportes de los Planes de mejoramiento del cuarto trimestre. El seguimiento  consolidado se encuentra publicado en la página web. Para  la vigencia 2020 se encuentra formulado el plan y publicado en la página web. </t>
  </si>
  <si>
    <t>En enero de 2020 se cerraron los seguimientos de los indicadores de gestión que estaban pendientes al 20 de diciembre de 2019 de los procesos:  Gestión Tecnológica, Gestión de Talento Humano y Gestión financiera. Logrando así cerrar satisfactoriamente los indicadores de gestión de los 14 procesos de la entidad. En febrero de 2020 se formularon los indicadores de gestión de los 14 procesos para la vigencia.</t>
  </si>
  <si>
    <t xml:space="preserve"> Se hizo el seguimiento del PEDI, lo que corresponde a SEGPLAN, el seguimiento se encuentra publicado en el link de transparencia. Según comunicado de la Secretaría Distrital de Planeación, el seguimiento que se realizará en esta vigencia al PDD "Bogotá Mejor para Todos", será con corte a mayo, por lo tanto con corte a marzo no se registrará seguimiento en el aplicativo SEGPLAN, sin embargo la información está consignada en el seguimiento del PEDI del primer trimestre 2020 .
 Se hizo la propuesta de documento de formulación la cual fue enviada a la Jefe de la Oficina Asesora de Planeación para revisión y validación. Esta propuesta se construyó con base en la capacitación realizada por la SDP y el DNP el 3 de marzo del 2020, teniendo en cuenta el manual de la SDP y de la MGA, igualmente los lineamiento enviados por la SDP para la inscripción y registro de proyectos de inversión en la MGA - con la relación con la metodología SEGPLAN. Se ha realizado acompañamiento a la Subdirección Académica en los espacios virtuales de participación ciudadana, para ser tenido en cuenta para la formulación del proyecto misional 2020-2024 (espacios realizados el 26 de marzo de 2020 y 1 abril de 2020). Los seguimientos se encuentran en la página web institucional en el marco de la ley de transparencia y acceso a la información pública.  Para este trimestre se realizó el seguimiento a las actividades de la política de "Transparencia, acceso a la información pública y lucha contra la corrupción" de MIPG, las cuales se ejecutaron según las actividades programadas.</t>
  </si>
  <si>
    <t xml:space="preserve">Se realizaron 2 presentaciones de la ejecución presupuestal, los días 24 de febrero y 9 de marzo de 2020, las cuales se encuentran en las actas del Comité Institucional de Gestión y Desempeño. Se realizó revisión presupuestal en el comité del 28 de enero para realizar la suspensión presupuestal preventiva solicitada por la SHD.
</t>
  </si>
  <si>
    <t xml:space="preserve">Se hizo el seguimiento del PEDI, lo que corresponde a SEGPLAN, el seguimiento se encuentra publicado en el link de transparencia. Según comunicado de la Secretaría Distrital de Planeación, el seguimiento que se realizará en esta vigencia al PDD "Bogotá Mejor para Todos", será con corte a mayo, por lo tanto con corte a marzo no se registrará seguimiento en el aplicativo SEGPLAN, sin embargo la información está consignada en el seguimiento del PEDI del primer trimestre 2020 .
</t>
  </si>
  <si>
    <t xml:space="preserve">Se hizo la formulación del PAAC, la cual se puso a disposición de la ciudadanía para la respectiva participación y aportes ciudadanos, para lo cual no se obtuvo comentarios de la ciudadanía, se publicó la primera versión el 31 de enero 2020, conforme lo indica la normatividad y posteriormente se realizó un ajuste y se cuenta con la versión 2 de la vigencia 2020. Esta publicación se encuentra publicada en el link de transparencia del IDEP. El avance del PAAC se tendrá con corte a 30 de abril, ya que según la normatividad los seguimientos son con corte a abril, agosto y diciembre. Por esta razón a la fecha se cuenta con la formulación del PAAC 2020, la cual se encuentra publicada en la página web en el link de transparencia.
</t>
  </si>
  <si>
    <t xml:space="preserve">Se formuló y publicó el plan de acción para la vigencia 2020, realizando el seguimiento a las actividades programadas para el primer trimestre. Es así como se ejecutaron el 11% de las actividades frente al 16,6% de las programadas para este periodo. Las actividades que no se cumplieron responden a los planes del proceso de Gestión del talento humano (Plan estratégico de talento humano, Plan de capacitación institucional y Plan de bienestar e incentivos institucionales). El seguimiento de las actividades ejecutadas se presentará en el comité Institucional de Gestión y desempeño programado en el mes de abril .
</t>
  </si>
  <si>
    <t xml:space="preserve">Se formularon las actividades de la política de "Transparencia, acceso a la información pública y lucha contra la corrupción" de MIPG para la implementación de estas políticas las cuales fueron incluidas en el Plan de adecuación y sostenibilidad del SIG con referente MIPG para la vigencia Se ejecutaron las actividades programadas para el primer trimestre y se realizó el seguimiento correspondiente.
</t>
  </si>
  <si>
    <t>Se realizó la convocatoria del Programa de pensamiento crítico para la investigación e innovación educativa, en su fase III, en la que se plantean tres ejes de trabajo: a. Acompañamiento, b. cualificación y c. visibilización.  En la convocatoria participaron 158 maestros con 90 experiencias o proyectos pedagógicos postulados, se realizó la evaluación conforme los criterios establecidos y fueron seleccionadas 30 experiencias en las que participan 62 maestros, de 30 IED pertenecientes a 15 localidades del Distrito Capital. Se dio inicio a las sesiones de acompañamiento a maestros y se avanza en la construcción de las herramientas y al  proceso de trabajo de la sistematización de la "experiencia vivida" propuesta en el marco de  Estrategia para el desarrollo personal de los docentes.</t>
  </si>
  <si>
    <t>El avance corresponde a la formulación del estudio, configuración del equipo técnico y administrativo que apoyará en la Fase 5 del SISPED y en la Fase 2 de la aplicación de la MEI al estudio seleccionado, y la preparación del trabajo de campo tanto para la consulta de los actores educativos del nivel central, local e institucional para llevar a cabo el análisis evaluativo de la Política Pública Educativa, así como para la consulta de la muestra seleccionada para la aplicación de la MEI. Adicionalmente, se realizaron siete reuniones de socialización del SISPED y de los resultados de la Fase 4, con directivos y profesionales de la Secretaría de Educación.</t>
  </si>
  <si>
    <t xml:space="preserve">Se cuenta con acumulados para el trimestre así: 5 boletines externos, 2 boletines internos, 281 publicaciones en redes sociales, avance del 0,67 en acciones para la Revista Educación y Ciudad (1 número) y avance de 1,2 en acciones para el Magazín Aula Urbana (2 números). En el trimestre I se acumula el 0,51 de la estrategia de comunicación, entendida como el agregado ponderado de las acciones descritas.
</t>
  </si>
  <si>
    <t>Avances en PMR de los meses de abril y mayo de 2020. Avances según cronograma de comunicaciones 2020.</t>
  </si>
  <si>
    <t xml:space="preserve">Reporte SEGPLAN y PMR que reposa en la Oficina Asesora de Planeación </t>
  </si>
  <si>
    <t xml:space="preserve">En el boletín externo No 7 se remitió a los grupos de valor y partes interesadas una pieza , se encuentra disponible en: http://www.idep.edu.co/sites/default/files/boleti%CC%81n%20externo%20No%207%202020.pdf
 https://business.facebook.com/idep.bogota/photos/a.456939301012813/4149402658433107/?type=3&amp;theater
 https://business.facebook.com/idep.bogota/photos/a.456939301012813/4002929193080455/?type=3&amp;theater
 https://business.facebook.com/idep.bogota/photos/a.456939301012813/3725414204165290/?type=3&amp;theater
 http://www.idep.edu.co/sites/default/files/boleti%CC%81n%20externo%2013.pdf
</t>
  </si>
  <si>
    <t>El documento se encuentra publicado en la pagina web del IDEP en: http://www.idep.edu.co/?q=modelo-integrado-de-planeacion-y-gestion-mipg
El documento se encuentra publicado en la pagina web del IDEP en: http://www.idep.edu.co/?q=modelo-integrado-de-planeacion-y-gestion-mipg</t>
  </si>
  <si>
    <t>http://www.idep.edu.co/?q=node/32</t>
  </si>
  <si>
    <t xml:space="preserve"> Actas de Comité Institucional de Gestión y Desempeño</t>
  </si>
  <si>
    <t>http://www.idep.edu.co/?q=content/proyectos-de-inversi%C3%B3n</t>
  </si>
  <si>
    <t>Acta No 5 de 2020 de Comité Institucional de Gestión y Desempeño y Presentación correspondiente. 
Seguimiento de indicadores disponible en: http://www.idep.edu.co/?q=content/indicadores-de-gesti%C3%B3n</t>
  </si>
  <si>
    <t>En la pagina web se encuentra disponible el seguimiento en:  http://www.idep.edu.co/?q=content/plan-de-mejoramiento-por-procesos</t>
  </si>
  <si>
    <t>Acta No 5 de 2020 de Comité Institucional de Gestión y Desempeño y Presentación correspondiente. 
El seguimiento al POA se encuentra disponible en: http://www.idep.edu.co/?q=content/plan-operativo-anual</t>
  </si>
  <si>
    <t xml:space="preserve">El mapa de riesgos institucionales y de corrupción se encuentra publicado en la pagina web en : http://www.idep.edu.co/?q=content/mapa-de-riesgos-por-proceso#overlay-context=
</t>
  </si>
  <si>
    <t xml:space="preserve">Se encuentra en el archivo de gestión de la Oficina Asesora de Planeación en el Expediente Formatos FT-MIC-03-04 Solicitudes de creación, modificación o anulación de documentos - 2020 Maloca SIG y en la carpeta digital TRD de la OAP . </t>
  </si>
  <si>
    <t xml:space="preserve">El documento se encuentra publicado en la página web del IDEP en: http://www.idep.edu.co/?q=modelo-integrado-de-planeacion-y-gestion-mipg
El reporte del cumplimiento de la meta se encuentra en SEGPLAN en la Oficina Asesora de planeación. 
</t>
  </si>
  <si>
    <t xml:space="preserve"> El documento del Plan de adecuación y sostenibilidad del SIG con referente MIPG publicado en la pagina web en:  http://www.idep.edu.co/?q=modelo-integrado-de-planeacion-y-gestion-mipg
</t>
  </si>
  <si>
    <t>Reporte SEGPLAN y PMR que reposa en la Oficina Asesora de Planeación</t>
  </si>
  <si>
    <t>El 19/06/2020 se realizó la publicación del PINAR: http://www.idep.edu.co/sites/default/files/PL-GD-07-02%20PINAR_V4.pdf</t>
  </si>
  <si>
    <t>Esta actividad se realizará en el cuarto trimestre</t>
  </si>
  <si>
    <t xml:space="preserve"> En el segundo trimestre del año 2020, la Oficina Asesora Jurídica celebró 3 comités de contratación, así:
 Abril: Acta No. 04 de fecha 14 de abril de 2020
 Mayo: Acta No. 05 de fecha 12 de mayo de 2020.
 Junio: Acta No. 06 de fecha 11 de junio de 2020.
 Es de anotar que por ocasión de la emergencia sanitaria, los comités se hicieron de forma virtual</t>
  </si>
  <si>
    <t xml:space="preserve">La Oficina Asesora Jurídica atendió el 100% de las solicitudes de contratación, que para este segundo trimestre fueron un total de doce (12), cumpliendo con los requerimientos solicitados por las demás dependencias de la entidad. 
 Las 12 solicitudes se tramitaron, así:
Ocho (8) bajo la modalidad de contratación directa, de los cuales uno (1) se adjudicará en el mes de julio de 2020
Dos (2) bajo la modalidad de menor cuantía, a través de la Tienda Virtual del Estado Colombiano, un (1) contrato para la prestación de servicios de aseo y cafetería y cuatro (4) para la adquisición de protección personal e Insumos de bioseguridad 
Un (1) Concurso de méritos que se adjudicará en el mes de julio de 2020
Una (1) bajo la modalidad de mínima cuantía, la cual se adjudicará en el mes de julio de 2020
Es preciso aclarar que se adjudicaron en el mes de abril las cuatro (4) solicitudes pendientes en el primer trimestre (Contratos No. 34, 35, 36, 37)
</t>
  </si>
  <si>
    <t>Actas Comité de Contratación</t>
  </si>
  <si>
    <t xml:space="preserve">Sistema Administrativo y Financiero GOOBI.
 Contratos suscritos y celebrados por la entidad los cuales se encuentran publicados las plataformas SECOP II y la Tienda Virtual del Estado Colombiano.
</t>
  </si>
  <si>
    <t xml:space="preserve"> Actas Comité de Conciliación
</t>
  </si>
  <si>
    <t xml:space="preserve">Sistema Administrativo y Financiero GOOBI </t>
  </si>
  <si>
    <t>Actas Comité de Conciliación</t>
  </si>
  <si>
    <t>Página Web institucional disponible en la parte inferior izquierda de la pantalla: http://www.idep.edu.co/
  El calendario se encuentra en Google Calendar en: http://www.idep.edu.co/?q=content/calendario-de-eventos
  Redes sociales del IDEP : Facebook (https://www.facebook.com/idep.bogota), Instagram (https://www.instagram.com/idep_bogota/) y Twitter(https://twitter.com/idepbogotadc)
 Pagina Web institucional disponible en la parte inferior izquierda de la pantalla: http://www.idep.edu.co/</t>
  </si>
  <si>
    <t>El documento se encuentra publicado en la pagina web del IDEP en: http://www.idep.edu.co/?q=modelo-integrado-de-planeacion-y-gestion-mipg</t>
  </si>
  <si>
    <t>Actas suscritas de los temas adelantados en la recategorización de la categoría de LICENCIAS Y de la clasificación de algunos bienes de TECNOLOGÍA en el ELEMENTO</t>
  </si>
  <si>
    <t xml:space="preserve"> Archivo físico y digital de la Subserie Plan Institucional de Gestión Ambiental.</t>
  </si>
  <si>
    <t>Plan Integral de Movilidad Sostenible actualizado y correo de aprobación de la Secretaría Distrital de Movilidad</t>
  </si>
  <si>
    <t xml:space="preserve">
 Ver documento: http://www.idep.edu.co/sites/default/files/PL-GT-12-02%20Plan%20Contingencia%20Tecno%20V11.pdf</t>
  </si>
  <si>
    <t xml:space="preserve">  - Correos electrónicos a cada funcionario.
  - Canal de chat.
</t>
  </si>
  <si>
    <t xml:space="preserve">Correos electrónicos institucionales, radicados goobi, carpetas de cada uno de los Contratos y publicación en el SECOP II.
</t>
  </si>
  <si>
    <t>Correo electrónico con los documentos.
Documentos de "Seguridad digital" y "Gobierno digital" aprobados.</t>
  </si>
  <si>
    <t>Documento plan de mantenimiento y monitoreo aprobado</t>
  </si>
  <si>
    <t xml:space="preserve">Correos electrónicos con el documento.
Documento del Plan de tratamiento de riesgos de seguridad y privacidad aprobado.
</t>
  </si>
  <si>
    <t>Correos electrónicos con los documentos.
Documento del Plan de Seguridad y Privacidad de la Información aprobado.</t>
  </si>
  <si>
    <t>Certificados de asistencia y participación, listados de asistencia y agendas de calendario Google</t>
  </si>
  <si>
    <t>Carpeta de contrato No. 040 de 2020.</t>
  </si>
  <si>
    <t>Carpeta de contrato 096 del 24/09/2020</t>
  </si>
  <si>
    <t>Acta Reunión Gestores de Integridad del IDEP No 2 del 6/05/2020 Infografía socializada valor de sensibilización "compromiso" y No. 3 del 19/06/2020 "apropiación del día miércoles tips gestores de integridad"</t>
  </si>
  <si>
    <t xml:space="preserve">En el segundo trimestre se realizaron las conciliaciones entre Predis y Goobi                                                                                                 </t>
  </si>
  <si>
    <t xml:space="preserve">Conciliaciones realizadas entre Presupuesto, Tesorería y Contabilidad </t>
  </si>
  <si>
    <t xml:space="preserve">Se encuentra registrada la información en el formato denominado "CONCILIACIÓN PRESUPUESTO, TESORERÍA Y CONTABILIDAD VIGENCIA FISCAL" de los meses Marzo y Abril de 2020, debidamente suscrito por el Subdirector Administrativo, Profesionales de Contabilidad, Tesorería y Presupuesto. 
</t>
  </si>
  <si>
    <t xml:space="preserve"> http://www.idep.edu.co/?q=content/estados-contables-primer-trimestre-2020
</t>
  </si>
  <si>
    <t xml:space="preserve">Conciliaciones bancarias meses de Marzo, Abril y Mayo de 2020.      </t>
  </si>
  <si>
    <t xml:space="preserve">Seguimiento Plan de acción MIPG segundo trimestre de la vigencia 2020. </t>
  </si>
  <si>
    <t>Correo Electrónico enviado a los funcionarios y profesionales de apoyo a la gestión</t>
  </si>
  <si>
    <t xml:space="preserve">El repositorio de los informes se encuentra en la carpeta de la OCI y adicionalmente están publicados en la página web de la Entidad.
 Actas de comité y reporte de cuenta mensual SIVICOF.
</t>
  </si>
  <si>
    <t>Durante el segundo semestre la Oficina de Control Interno ha dado cumplimiento a las actividades establecidas en el Plan anual de auditoría, el cual fue socializado en el Comité de Coordinación de Control Interno del mes de junio. Para el segundo trimestre se programaron 16 actividades de evaluación y seguimiento los cuales fueron ejecutados dentro de las fecha programadas y se detallan en el reporte de indicadores de gestión.</t>
  </si>
  <si>
    <t>Se generó vía correo electrónico del 30/06/2020 la segunda campaña de TIPS DISCIPLINARIOS, acompañado de un videoclip donde muestra que es una falta disciplinaria según ley 734 de 2002, art 23 y 50, y ejemplos.</t>
  </si>
  <si>
    <t xml:space="preserve"> Información que se reportó en el seguimiento al plan de acción de MIPG. </t>
  </si>
  <si>
    <t xml:space="preserve">Se realizaron las conciliaciones bancarias de los meses de Marzo, Abril y Mayo de 2020, de las cuentas bancarias: - Bco Bogotá 6623 - Bco AV Villas 2701 - Bco AV Villas 1478 - Bco Bogotá 2029 - Bco Bogotá 3983          
</t>
  </si>
  <si>
    <t xml:space="preserve">Se publicaron los estados financieros del primer trimestre del año 2020, además se vienen publicando los estados financieros mensuales en la página institucional.
</t>
  </si>
  <si>
    <t xml:space="preserve"> Durante el segundo trimestre se realizaron las conciliaciones de Marzo y Abril de 2020 entre presupuesto, tesorería y contabilidad. 
</t>
  </si>
  <si>
    <t xml:space="preserve">Teniendo en cuenta que esta actividad inicia su ejecución en el tercer trimestre no se presentan resultados en este informe. 
</t>
  </si>
  <si>
    <t>Durante el segundo trimestre se realizaron las conciliaciones de Marzo y Abril y mayo de 2020 entre presupuesto, tesorería y contabilidad.</t>
  </si>
  <si>
    <t xml:space="preserve">En el segundo trimestre de la presente vigencia se realizaron las conciliaciones mensuales entre los sistemas de información Goobi y Predis por los meses de marzo a junio de 2020. Dicha conciliación se hizo por pantalla contra los informes, teniendo en cuenta que nos encontramos realizando las actividades diarias mediante trabajo en casa.
</t>
  </si>
  <si>
    <t>Se han realizado reuniones de los Gestores de integridad donde se consolidó un instrumento para la valoración del nivel de apropiación del valor de integridad trabajado, se dio inicio a la estrategia de socialización del segundo valor que se trabajará, se definió como día del mensaje de gestores de integridad todos los miércoles a partir del 1 de julio de 2020.</t>
  </si>
  <si>
    <t xml:space="preserve">Se dará inicio a esta actividad en el tercer trimestre de la vigencia
</t>
  </si>
  <si>
    <t xml:space="preserve">A través de la Caja de Compensación Familiar Compensar se formalizó la contratación del componente de acciones recreativas, el cual está dirigido a los hijos de los servidores públicos del IDEP menores de 13 años y se hará efectivo con cargue de saldo a la tarjeta compensar de servidor público correspondiente. Igualmente se realizó recordatorios por cumpleaños así abril 3 funcionario; mayo 2 funcionarios y junio 7 funcionario.
</t>
  </si>
  <si>
    <t>Durante el periodo se ejecutaron las actividades programadas entre las que se encuentran: el proceso de elección y conformación de los Comités Paritario en Seguridad y Salud en el Trabajo y de Convivencia Laboral; la ejecución de capacitaciones en Estilos de vida saludable, Manejo y Control de Estrés, Prevención de lesiones por trauma acumulativo y taller por segmento para miembros superiores; la elaboración y aplicación de la Encuesta de Condiciones de Salud en el marco de la Emergencia Sanitaria por el COVID-19; la visita de inspección a las oficinas de la entidad con el acompañamiento de la ARL, con el fin de definir medidas a implementar para el retorno gradual a labores presenciales; la elaboración y adopción del protocolo general de bioseguridad de la Entidad, mediante la Resolución 060 de 2020 y DOC-GTH-13-01; y la remisión de la encuesta diaria de condiciones de salud a partir del 8 de junio.</t>
  </si>
  <si>
    <t>En el marco de las acciones de reinducción se impartieron las capacitaciones denominadas "Prevención de lesiones por trauma acumulativo" y "Elaboración de actos administrativos". Estas actividades fueron dirigidas a todos los integrantes del IDEP y se realizó de modo virtual. Con el apoyo de la Secretaría General de la Alcaldía Mayor se adelanta el curso "Formación de Competencias en Supervisión de Contratos Estatales" dirigido a 15 servidores públicos del IDEP.</t>
  </si>
  <si>
    <t>El plan fue aprobado, y se incluyeron algunas tareas concomitantes a "PLAN IMPLEMENTACIÓN A CICLO DE VIDA Y MANTENIMIENTO DE SIST INF - FURAG", Plan para la implementación de los criterios de accesibilidad y usabilidad en la plataforma web del IDEP en relación con el cumplimiento de los criterios definidos en la política de Gobierno Digital en FURAG.  Se hizo una revisión de Plan de Seguridad y Privacidad de la Información para alinearlo con el plan de Gobierno Digital.</t>
  </si>
  <si>
    <t>El Plan de tratamiento de riesgos de seguridad y privacidad se encuentra aprobado, y el seguimiento de las actividades se realiza en el mapa de riesgos en la sección Gestión Tecnológica. ""Riesgos Proc GT".</t>
  </si>
  <si>
    <t>El plan fue aprobado y su seguimiento a las actividades del plan de mantenimiento y monitoreo, se encuentra registrado en el documento de dicho plan.</t>
  </si>
  <si>
    <t>Los planes de "Seguridad digital" y "Gobierno digital" se encuentran aprobados, y el seguimiento se realiza en las actividades definidas en cada plan.</t>
  </si>
  <si>
    <t xml:space="preserve"> Para el proyecto 1 Rubro Funcionamiento las actividades realizadas son:
  - Se realizan los documentos respectivos para la propuesta para la implementación de un nuevo ERP para el IDEP. Se elabora la Ficha Técnica y el estudio de mercado y el análisis costo beneficio frente al sistema de información actual. 
  - Se realizan los documentos respectivos con la propuesta de caso de negocio para modificar el esquema de sistemas de información.
  - Se realiza el apoyo a la Supervisión del contrato No. 31-2020 con la empresa Goobi SAS, se da soporte de primer nivel a los usuarios y apoyo en las actividades diarias a necesidad, se registra y gestiona a diario la bitácora de incidencias. Se elaboran los documentos respectivos y se tramita la facturación correspondiente.
  - Se realiza el apoyo a la Supervisión del contrato No. 26-2020 con la empresa Soporte Lógico, se da soporte de primer nivel a los usuarios y apoyo en las actividades diarias a necesidad. Se elaboran los documentos respectivos y se tramita la facturación correspondiente.
  - Se hace seguimiento y apoyo al contrato No. 27 de 2019, realizando el monitoreo del canal con la herramienta suministrada por el proveedor.
  - Se realiza la contratación de la plataforma RENATA contrato y proyecto que inicia el mes de Junio con el contrato No. 44 de 2020. 
  - Se publica el proceso de concurso de méritos para realizar la migración del protocolo IPv4 a IPv6, proyecto y contrato que se adjudica en el mes de Julio. 
  - Se tienen definidos los documentos para el proceso contractual para el mantenimiento de la plataforma tecnológica del IDEP, proceso contractual que se adelantará en el mes de Julio de 2020.
  - Se modifica y actualiza el documento PETI con los siguientes ítems:
  o Se clasifican las plataformas Gobii y Humano como sistemas de Información.
  o Se detallan las actividades realizadas en la vigencia 2019 
  o Se incluyen las actividades ejecutadas en el que se lleva a la fecha del periodo o vigencia 2020.
  o Son actualizados los Riesgos para el proceso de Gestión Tecnológica. 
  o Se detallan los Proyectos y actividades ejecutados en la vigencia 2020
  - Respecto del contrato # 105 de 2019 se realizó la suspensión temporal de éste. 
  - Se realizó la adición por (6) meses al contrato No. 60 de 2019 servicios de Google G-Suite Business.
  - Se realiza seguimiento al contrato No. 115 de 2019 ITSEC SAS.
  - Se realizó seguimiento al contrato No. 134 de 2018 con ITSELLCOM, contactando con el proveedor para soporte. Actualización versión del Firware. 
  'Para el proyecto 1 Rubro Inversión las actividades realizadas son: - Se ha realizado la entrega de los productos por parte de los ingenieros que soportan la gestión tecnológica de la entidad, como lo indican los contratos números 21, 24 y 25 de 2020
</t>
  </si>
  <si>
    <t>Se continúa la divulgación mediante el correo electrónico y el canal de chat el correcto uso de la tecnología y se han entregado recomendación o consejos en temas de seguridad de la información.</t>
  </si>
  <si>
    <t>Se realizó la actualización al Plan de Contingencia tecnológica PL-GT-12-02 Plan Contingencia Tecno. Estas actualizaciones las realizaron el ing. Armando Leyton, la ing. Juliett Yaver y el Ing. Oscar Lozano, como parte de sus productos de los respectivos contratos. El documento consolidado se encuentra publicado en el Portal.</t>
  </si>
  <si>
    <t>El Plan Integral de Movilidad Sostenible - PIMS fue actualizado y remitido a la Secretaría Distrital de Movilidad el 21 de abril de 2020. Mediante correo electrónico del 21 de mayo se recibió la aprobación del documento.</t>
  </si>
  <si>
    <t>Durante el trimestre se ejecutaron las actividades programadas en el Plan de Acción del PIGA. Es de resaltar la actualización del Diagnóstico de Movilidad, la actualización y aprobación del Plan Integral de Movilidad Sostenible 2020 - 2022 por parte de la Secretaría Distrital de Movilidad, la planeación y ejecución de la Semana Ambiental del IDEP en cumplimiento del Acuerdo Distrital 197 de 2005, y la sensibilización sobre el calendario ambiental en relación al día mundial del reciclaje, día internacional de la Biodiversidad, día mundial del medio ambiente y día mundial de los océanos.</t>
  </si>
  <si>
    <t>Se continúa con la actualización y depuración de inventarios en este trimestre se continuó con la revisión de los saldos del Boletín de Almacén y recategorización de la categoría de LICENCIAS y de los ítems que se les reclasifico el ELEMENTO. (Actas suscritas del mes de mayo y junio del 2020)</t>
  </si>
  <si>
    <t xml:space="preserve"> Esta actividad se cumplió en el primer trimestre.</t>
  </si>
  <si>
    <t xml:space="preserve">Se realizó el seguimiento a las actividades ejecutadas en las políticas de "Servicio al ciudadano", "Racionalización de trámites" y "Participación ciudadano en la gestión pública" formuladas en el Plan de adecuación y sostenibilidad del SIG con referente MIPG para la vigencia, estas se cumplieron en su totalidad para el segundo trimestre.
</t>
  </si>
  <si>
    <t>El calendario de eventos se encuentra disponible en la página web institucional, a través de redes sociales institucionales y correos electrónicos masivos, se divulgan los eventos que realiza el IDEP y que se encuentran inmersos en el calendario de eventos del Instituto. Teniendo en cuenta la situación de emergencia sanitaria por el COVID 19, los eventos presenciales se encuentran suspendidos. Por lo anterior, algunos de los eventos programados se suspendieron y en el calendario se reprogramaron actividades para realizarlas de manera virtual. En el calendario se publicó información de los eventos del Seminario Internacional Maestros que Inspiran, eventos de Programa de pensamiento Crítico y Socialización del SISPED.</t>
  </si>
  <si>
    <t>Esta actividad se cumplió en el primer trimestre.</t>
  </si>
  <si>
    <t>Es preciso indicar que teniendo en cuenta la emergencia sanitaria ocasionada por el COVID 19, a raíz de la extensión de las medidas de aislamiento tomadas en todo el territorio nacional por parte del Gobierno Nacional, el Consejo Superior de la Judicatura ha venido prorrogando la medida de suspensión de términos, con algunas excepciones, dentro de las cuales no están los proceso de los que hace parte el IDEP. En este sentido, no se han realizado actuaciones judiciales durante el trimestre.
Sin embargo, se planeó una estrategia para manejar la acción de repetición que se encuentra en curso, una vez se  levanten la suspensión de los términos judiciales y se hizo seguimiento virtual semanalmente a los procesos.</t>
  </si>
  <si>
    <t>En el segundo trimestre del año 2020, la Oficina Asesora Jurídica dio respuesta a veinticuatro (24) derechos de petición y seis  (6) certificaciones de contratos. Atendiendo así todas las solicitudes allegadas que para el trimestre, fueron un total de treinta (30).</t>
  </si>
  <si>
    <t xml:space="preserve">En el segundo trimestre del año 2020, la Oficina Asesora Jurídica celebró 6 comités de conciliación, cumpliendo con el cronograma establecido así:
Abril: Acta No. 07 del 14 de abril de 2020 y Acta No. 08 del 28 abril de 2020. 
Mayo: Acta No. 09 del 12 de mayo de 2020 y Acta No. 10 del 27 de mayo de 2020
Junio: Acta No. 11 del 11 de junio de 2020 y Acta No. 12 del 23 de junio de 2020
</t>
  </si>
  <si>
    <t>Se realizó la actualización del PINAR y la publicación en la página web.</t>
  </si>
  <si>
    <t>Se realizó el seguimiento al plan de acción para la vigencia 2020 de las actividades programadas para el segundo trimestre. Es así como se ejecutaron el 22% de las actividades frente al 16,5% de las programadas para este periodo, el porcentaje ejecutado es superior en 5.5  puntos, debido a que se realizaron las actividades que se encontraban pendientes del trimestre anterior. Adicionalmente, se realizó una actualización de las actividades de los planes de: Plan estratégico de tecnología de la información y comunicación, el Plan de seguridad y privacidad de la información 2020 y Plan tratamiento de riesgos de seguridad y privacidad de la información, atendiendo a los ajustes del equipo de sistemas y lineamientos del FURAG. El seguimiento de las actividades ejecutadas se presentará en el comité Institucional de Gestión y desempeño programado en el mes de julio.</t>
  </si>
  <si>
    <t xml:space="preserve">Se realizó el seguimiento al Plan correspondiente al primer trimestre de 2020, donde se reportó una ejecución de 18.18 % del  15.97% programado.  Durante este periodo se  ejecutaron el 100% de las acciones programadas por cada una de las políticas de MIPG y se avanzó en algunas actividades de la Subdirección Académica y Planeación.  Estas cifras fueron las reportadas a SEGPLAN. En el comité del 20 de abril del comité institucional de gestión y desempeño se  realizó el seguimiento. </t>
  </si>
  <si>
    <t>Se ejecutaron las actividades incluidas en el Plan de acuerdo a lo programado como se reporta en el seguimiento del plan  de las políticas de: "Fortalecimiento organizacional y simplificación de procesos", "Seguimiento y evaluación del desempeño institucional" y "Control Interno" . Se realizó el reporte del cumplimiento de la meta  del 100%  en SEGPLAN para el plan de desarrollo 2016 - 2020  "Bogotá mejor para todos "</t>
  </si>
  <si>
    <t>Para este trimestre se atendieron oportunamente 12 solicitudes  de creación, modificación y/o eliminación de documentos  del SIG y se realizó la actualización de la Maloca SIG correspondiente.</t>
  </si>
  <si>
    <t xml:space="preserve">Esta actividad se encuentra programada para el tercer y cuarto trimestre. </t>
  </si>
  <si>
    <t>Se realizó el primer seguimiento con corte al 30 de abril, durante este periodo se creó un riesgo nuevo en el proceso de Gestión de Talento humano, dejando como total 50 riesgos de proceso y los 13 riesgos de corrupción, para un total de 63 riesgos. Para este periodo se reportó la materialización un (1) riesgo del proceso Gestión tecnológica "Interrupción en la prestación de servicios tecnológicos a usuarios internos y externos en la entidad". Para los 50 riesgos de proceso, la zona de riesgo residual tiene la siguiente distribución: 30 Baja, 9 Moderada y 11 Alta. Para los 13 riesgos de corrupción, la zona de riesgo residual tiene la siguiente distribución: 10 Moderada y 3 Alta. El seguimiento se encuentra publicado en la página web. Vale la pena mencionar, que a los riesgos materializados se formularon los planes de mejora correspondientes al proceso de Gestión tecnológica.</t>
  </si>
  <si>
    <t xml:space="preserve">El 20 de abril en sesión virtual del Comité Institucional de Gestión y Desempeño se presentaron los resultados del seguimiento al POA por procesos, reportando incumplimientos de lo programado en los procesos: Investigación y Desarrollo Pedagógico  y Gestión Documental. Este seguimiento se encuentra publicado en la página web del IDEP. </t>
  </si>
  <si>
    <t xml:space="preserve">Se realizó el seguimiento y la publicación de las acciones en el plan de mejoramiento por procesos  con corte al 30 de marzo. Durante este periodo se formularon acciones de mejora y / o correctivas  para  los procesos de: Dirección y planeación, Gestión tecnológica, Gestión del talento Humano y Gestión financiera. Lo anterior, teniendo en cuenta los resultados de los Indicadores de gestión de procesos y/o  materialización de riesgos. El seguimiento por la OCI se realizará en los meses de junio y diciembre según el plan de auditoría anual. Adicionalmente,  la OAP realizó asesoría metodológica para la formulación de plan de mejoramiento al proceso que se materializó el riesgo y a los que se hicieron auditoría interna  (Gestión tecnológica y Gestión documental  -atención a PQRS-) . </t>
  </si>
  <si>
    <t xml:space="preserve">El seguimiento a los indicadores de gestión  por procesos se realizó con corte al 30 de marzo, estos se encuentran publicados en la página web del IDEP. Adicionalmente, el 20 de abril en sesión del Comité Institucional de Gestión y Desempeño se presentaron los resultados del seguimiento a indicadores de gestión por proceso, reportando incumplimientos de las metas trimestrales en los indicadores de los procesos: Dirección y planeación, Gestión financiera , Gestión del talento humano  y Gestión tecnológica. </t>
  </si>
  <si>
    <t>Se hizo el seguimiento del PEDI, que corresponde a la información registrada en SEGPLAN con corte a 31 de mayo de 2020, el seguimiento se encuentra publicado en el link de transparencia. 
Se hizo la asesoría metodológica para la formulación del proyecto de inversión : Investigación, innovación e inspiración: conocimiento, saber y práctica pedagógica para el cierre de brechas de la calidad educativa. Bogotá. Se realizaron reuniones entre la Subdirección Académica, la Oficina de Planeación y la Subdirección Administrativa y Financiera los días: 6, 8, 13, 14, 16, 22, 27, 29 de abril; 11, 12, 13, 14, 19, 27, 28, 29 de mayo; 1 de junio; entre otras fechas. Según el calendario enviado por la SDP, el proyecto fue registrado en la MGA el 21 de marzo de 2020, se encuentra registrado en SEGPLAN, código proyecto inversión en SEGPLAN 7553. 
 http://www.idep.edu.co/?q=content/proyectos-de-inversi%C3%B3n. Se realizó el seguimiento a las actividades de la política de "Transparencia, acceso a la información pública y lucha contra la corrupción" de MIPG, las cuales se ejecutaron según las actividades programadas .</t>
  </si>
  <si>
    <t>Se realizaron 2 presentaciones de la ejecución presupuestal, los días 20 de abril y 11 de junio de 2020, las cuales se encuentran en las actas del Comité Institucional de Gestión y Desempeño. Se realizó revisión presupuestal reportada en el informe de SEGPLAN conforme quedó en PREDIS con corte a 31 de mayo de 2020, información revisada por la Jefe OAP el 25 de junio de 2020.</t>
  </si>
  <si>
    <t>Se hizo el seguimiento del PEDI con corte a Junio, información corresponde a lo registrado en SEGPLAN con corte a mayo 2020.</t>
  </si>
  <si>
    <t xml:space="preserve"> Se realizó el seguimiento con corte a 30 de abril, el cual se encuentra publicado en el link de transparencia. http://www.idep.edu.co/?q=node/32
</t>
  </si>
  <si>
    <t>Se  realizó el seguimiento a las actividades de la política de "Transparencia, acceso a la información pública y lucha contra la corrupción" de MIPG, las cuales se ejecutaron  según las actividades programadas para el segundo  trimestre.</t>
  </si>
  <si>
    <t>Se ha divulgado por correo masivo y redes sociales información sobre la gratuidad de las publicaciones del IDEP. Al socializar eventos o actividades de formación se indica que la participación es abierta al público. 
En el boletín externo No 7 se incorporó en la información, una pieza comunicativa, acerca de la gratuidad de las publicaciones del IDEP, a las cuales se puede acceder en línea a través de la página web del Idep en la biblioteca digital. Adicionalmente, estos se envían por correo electrónico masivo a través de la herramienta Sendinblue con la que cuenta el IDEP.</t>
  </si>
  <si>
    <t>Se ejecutó el Programa Fase 3 en tres ejes. Se acompañó la construcción de 30 herramientas pedagógicas con 70 maestros. En el eje de cualificación participaron 200 docentes. En el eje de visibilización se dinamizó de la red InnovaIdep que cuenta con 563 usuarios y 162 experiencias registradas; se realizó la actividad “Recorridos pedagógicos virtuales” y la divulgación de la caja de herramientas, dando a conocer herramientas construidas por los maestros y produciendo 10 videos de experiencias implementadas.
En el marco de “Estrategia para el desarrollo personal de los docentes” se construyó la propuesta metodológica virtual para el desarrollo de la Estrategia y se abrió la convocatoria a los docentes en la cual participaron 258 maestras y maestros. En el desarrollo de las sesiones de cualificación se contó con la participación de 137 docentes y se cuenta con el documento de “Sistematización de la experiencia vivida" en 2019 en la modalidad presencial.  
En el componente de cualificación de habilidades de pensamiento crítico, se realizaron 5 sesiones virtuales en las que participaron 63 docentes. 
Aula Virtual, como parte de la metodología implementada para el desarrollo de la cualificación en sus dos componentes, se dispusieron actividades asincrónicas como foros y material de apoyo para el fortalecimiento de los temas abordados en las sesiones sincrónicas promoviendo la dinamización de las comunidades de saber que se crean alrededor de esta práctica. 
Como estrategia de Movilidad académica se diseñó la actividad Recorridos Pedagógicos Virtuales en la que se dio a conocer a la comunidad educativa cuatro (4) experiencias pedagógicas lideradas por maestros de colegios públicos de la ciudad. Dando cumplimiento a los decretos distritales emitidos por la Alcaldía frente a la realización de eventos presenciales, el total de actividades se realizó de manera virtual, estrategia que fue bien recibida por los maestros participantes.</t>
  </si>
  <si>
    <t xml:space="preserve">Se llevó a cabo la investigación evaluativa de la política educativa distrital de Bogotá Mejor para Todos 2016-2020, mediante la consulta a 20 actores educativos del nivel central, local e institucional. Además, se realizó la segunda fase de la aplicación de la MEI al estudio Sistema de Monitoreo al PSE 2012-2016. Para lo anterior, se realizaron siete (7) reuniones de socialización del SISPED y de los resultados, con directivos y profesionales de la Secretaría de Educación, se hicieron veinte (20) entrevistas y cuatro (4) grupos focales con actores educativos del nivel central, local e institucional en el marco del análisis evaluativo de la política educativa, se elaboraron dieciséis (16) entrevistas a profesionales del IDEP, investigadores, directivos docentes y docentes en el marco de la aplicación de la MEI. Finalmente, se elaboró el documento que da cuenta del proceso y los resultados del análisis evaluativo de la política educativa de Bogotá Mejor para Todos 2012-2016 y el documento que da cuenta del proceso, resultados y recomendaciones de la evaluación de impacto al estudio Sistema de Monitoreo al Plan Sectorial de Educación 2012-2016.
</t>
  </si>
  <si>
    <t xml:space="preserve">Se han desarrollado actividades de prensa y comunicación en medios y canales de difusión interna y externa,  para la edición, corrección de estilo y la revisión de artes para las publicaciones del Instituto, de apoyo en la gestión y divulgación de contenidos misionales y de las áreas de apoyo del IDEP de acuerdo a los lineamientos de la Ley de transparencia y acceso a la información pública, de trabajo para el diseño, la diagramación y la conceptualización gráfica de las piezas comunicativas y las publicaciones institucionales y de seguimiento a la impresión de publicaciones IDEP. Asimismo, se cuenta con la Membrecía anual (2020) al Consejo Latinoamericano de Ciencias Sociales (CLACSO) activa.
Se divulgó y publicó la revista Educación y Ciudad No. 38  con el tema “Importancia de la investigación de los maestros y maestras”. Igualmente, se ha adelantado el trabajo de elaboración de propuesta de convocatoria para la revista Educación y Ciudad No 40, cuyo tema es  entorno a la educación ambiental.  El Magazín Aula Urbana No. 117 se  divulgó y publicó, cuyo tema es “Educación, investigación e innovación en emergencia”. Se realiza la publicación y divulgación del libro del Premio a la Investigación e Innovación Educativa - Experiencias ganadoras 2019. 
De otro lado, continuando la labor de difusión de actividades y acciones institucionales, se debe señalar la ampliación en el trabajo comunicativo que le ha dado el IDEP a la virtualización. En este sentido, para mayo través de la redes sociales se reporta la publicación de 491 mensajes, se han tenido 25.387descargas de publicaciones y se elaboraron 4 boletines externos y 1 interno. </t>
  </si>
  <si>
    <t xml:space="preserve">Se han desarrollado actividades  de prensa y comunicación en medios y canales de difusión interna y externa,  para la edición, corrección de estilo y la revisión de artes para las publicaciones del Instituto, de apoyo en la gestión y divulgación de contenidos misionales y de las áreas de apoyo del IDEP de acuerdo a los lineamientos de la Ley de transparencia y acceso a la información pública,  de trabajo para el diseño, la diagramación y la conceptualización gráfica de las piezas comunicativas y las publicaciones institucionales y de seguimiento a la impresión de publicaciones IDEP. Asimismo, se cuenta con la Membrecía anual (2020) al Consejo Latinoamericano de Ciencias Sociales (CLACSO) activa.
De la revista Educación y Ciudad, el número 39  se divulgará en el segundo semestre de 2020, se adelantaron valoraciones académicas y  técnicas de artículos postulados en la convocatoria, y se realizó  la evaluación por pares externos, preseleccionados para esta etapa final. De otro lado, se adelanta la preparación de contenidos para la edición 118 del MAU. Se adelantan actividades para el diseño de las publicaciones a realizar en el marco de este componente. De otro lado, continuando la labor de difusión de actividades y acciones institucionales, se debe señalar la ampliación que en el trabajo comunicativo le ha dado el IDEP a la virtualización. En este sentido, a través de la redes sociales se reporta la publicación de 491 mensajes, se han tenido 25.387 descargas de publicaciones y se elaboraron 4 boletines externos y 1 interno. </t>
  </si>
  <si>
    <t>En este periodo de tiempo se adelanto esta actividad y en el boletín externo No 13 se incorporó en la información, una pieza comunicativa, acerca de la gratuidad de las publicaciones del IDEP, a las cuales se puede acceder en línea a través de la página web del Idep en la biblioteca digital. Adicionalmente, estos se envían por correo electrónico masivo a través de la herramienta Sendinblue con la que cuenta el IDEP.</t>
  </si>
  <si>
    <t>En el boletín externo No 13 se remitió a los grupos de valor y partes interesadas una pieza , se encuentra disponible en: http://www.idep.edu.co/sites/default/files/boleti%CC%81n%20externo%2013.pdf</t>
  </si>
  <si>
    <t xml:space="preserve"> El documento se encuentra publicado en la pagina web del IDEP en: http://www.idep.edu.co/?q=modelo-integrado-de-planeacion-y-gestion-mipg</t>
  </si>
  <si>
    <t xml:space="preserve">El plan de acción y su seguimiento se encuentra publicado en la pagina web en: http://www.idep.edu.co/?q=content/plan-de-acci%C3%B3n-institucional
Acta No 9 Comité institucional de gestión  y desempeño </t>
  </si>
  <si>
    <t xml:space="preserve"> http://www.idep.edu.co/?q=node/32</t>
  </si>
  <si>
    <t xml:space="preserve">Correo electrónico de la Profesional OAP a Jefe OAP el 12 de agosto de 2020 con el asunto "Propuesta PEDI 2020-2024"
http://www.idep.edu.co/?q=content/plan-estrat%C3%A9gico-de-desarrollo-institucional
Acta de reunión del 30 de septiembre del Comité Institucional de gestión y desempeño que reposa en el archivo de gestión de la Dirección general </t>
  </si>
  <si>
    <t xml:space="preserve">Actas de Comité Institucional de Gestión y Desempeño.  </t>
  </si>
  <si>
    <t>http://www.idep.edu.co/?q=content/proyectos-de-inversi%C3%B3n y TRD de la OAP.</t>
  </si>
  <si>
    <t>Acta No 9 de 2020 de Comité Institucional de Gestión y Desempeño y Presentación correspondiente. 
Seguimiento de indicadores disponible en: http://www.idep.edu.co/?q=content/indicadores-de-gesti%C3%B3n</t>
  </si>
  <si>
    <t>Acta No. 9  de 2020 de Comité Institucional de Gestión y Desempeño  y Presentación correspondiente. 
Se encuentra el seguimiento del  segundo trimestre del 2020 en: http://www.idep.edu.co/?q=content/plan-de-mejoramiento-por-procesos</t>
  </si>
  <si>
    <t xml:space="preserve">Acta No 9 del 27/07/2020 del Comité institucional de gestión y desempeño  y  el seguimiento publicado en la  pagina web del IDEP disponible en: http://www.idep.edu.co/?q=content/plan-operativo-anual
</t>
  </si>
  <si>
    <t>El mapa de riesgos institucionales y de corrupción se encuentra publicado en la pagina web en : http://www.idep.edu.co/?q=content/mapa-de-riesgos-por-proceso#overlay-context=</t>
  </si>
  <si>
    <t xml:space="preserve">El documento se encuentra publicado en la página web del IDEP en: http://www.idep.edu.co/?q=modelo-integrado-de-planeacion-y-gestion-mipg
</t>
  </si>
  <si>
    <t>El seguimiento se encuentra publicado en la pagina web del IDEP en: http://www.idep.edu.co/?q=modelo-integrado-de-planeacion-y-gestion-mipg. El reporte de SEGPLAN se encuentra en: http://www.idep.edu.co/?q=content/proyectos-de-inversi%C3%B3n</t>
  </si>
  <si>
    <t>Con corte a 30 de septiembre, en relación con el premio a la investigación se cuenta con las piezas comunicativas actualizadas, se cerró el proceso de inscripciones con la postulación de 225 proyectos, se atendieron 28 reclamaciones, finalmente fueron habilitados para evaluación 107 proyectos de innovación y 44 proyectos de Investigación. En relación al apoyo a Redes y colectivos de Docentes investigadores (RCDI) y semilleros Escolares de investigación (SEI), se ha acompañado en 4 webinars con el Colectivo Caja de Pandora; 5 mesas de trabajo y la realización del II Encuentro de Cultura Festiva Escolar CUHUNUBA; lanzamiento del libro Semillero JUPI , evento con Semilleros Escolares Investigación IDEO. Igualmente, se han realizado 6 mesas de trabajo: 3 con SEI y 3 con RCDI, en las que se avanza sobre la conceptualización y estructuración del 2° Encuentro Distrital de SEI y 3er encuentro Enredando; se avanza en el convenio con la Fundación Varkey para la construcción de un programa Internacional de Investigación en el aula dirigida a docentes SED Bogotá; se realizó un rastreo de estrategias regionales enfocados al mejoramiento de la profesión docente; se habilitó la convocatoria para la actualización de información de RCDI y SEI. En el marco del programa INCENTIVA fueron definidas: las modalidades y el total de incentivos por modalidad.</t>
  </si>
  <si>
    <t>Sistema Administrativo y Financiero GOOBI.
Contratos suscritos y celebrados por la entidad los cuales se encuentran publicados las plataformas SECOP II y la Tienda Virtual del Estado Colombiano.</t>
  </si>
  <si>
    <t xml:space="preserve">Actas Comité de Conciliación
</t>
  </si>
  <si>
    <t>Las evidencias de la divulgación reposa en la pagina del IDEP en: 
  Movilidad académica : http://www.idep.edu.co/?q=content/participa-en-la-convocatoria-de-movilidad-acad%C3%A9mica
  https://twitter.com/idepbogotadc/status/1258154574499766272?s=20
  Convocatoria revista Educación y ciudad: http://www.idep.edu.co/?q=content/abierta-convocatoria-para-la-revista-educaci%C3%B3n-y-ciudad-no-40
  https://twitter.com/idepbogotadc/status/1260980191763091458
  Premio a la Investigación e innovación educativa: http://www.idep.edu.co/?q=content/abiertas-inscripciones-para-participar-en-el-premio-la-investigaci%C3%B3n-e-innovaci%C3%B3n-educativa
  https://twitter.com/idepbogotadc/status/1290741909401538561
  Programa maestros y maestras que inspiran : http://www.idep.edu.co/?q=content/participa-en-el-programa-maestros-y-maestras-que-inspiran
  https://www.facebook.com/idep.bogota/photos/a.456939301012813/4425650164141687/?type=3&amp;theater</t>
  </si>
  <si>
    <t xml:space="preserve">El calendario se encuentra en Google Calendar en: http://www.idep.edu.co/?q=content/calendario-de-eventos
  Redes sociales del IDEP : Facebook (https://www.facebook.com/idep.bogota), Instagram (https://www.instagram.com/idep_bogota/) y Twitter(https://twitter.com/idepbogotadc)
                                                                                                                                     </t>
  </si>
  <si>
    <t>Correos electrónicos de revisión de categorías de Almacén se continúa con los movimientos de Almacén en el aplicativo GOOBI.</t>
  </si>
  <si>
    <t>Archivo físico y digital de la Subserie Plan Institucional de Gestión Ambiental</t>
  </si>
  <si>
    <t>Correos electrónicos a la lista de TODOS.</t>
  </si>
  <si>
    <t xml:space="preserve"> carpetas de cada uno de los Contratos y publicación en el SECOP II.</t>
  </si>
  <si>
    <t>https://drive.google.com/file/d/1EaR4NltfvdMTfFC_AYzuwDgm_Ss16uug/view?usp=sharing</t>
  </si>
  <si>
    <t>https://docs.google.com/spreadsheets/d/1mzZq117PHL4nn42Ioz3y26pnXCbixy68V_WhpgLf7JQ/edit#gid=0</t>
  </si>
  <si>
    <t>https://drive.google.com/drive/folders/1zS65ucChjtil2uLW9maDMaV110tKoerL?usp=sharing 
https://drive.google.com/file/d/1CXZoF50z3-_69yDGgN0JElpLIF3jrEpV/view?usp=sharing</t>
  </si>
  <si>
    <t>Documento del Plan de Seguridad y Privacidad de la Información aprobado.</t>
  </si>
  <si>
    <t>http://www.idep.edu.co/sites/default/files/Consolidado%20de%20capacitaciones%20con%20corte%20a%2030-06-2020.xlsx</t>
  </si>
  <si>
    <t>Archivo físico y digital de la Subserie Planes de trabajo anual de SST</t>
  </si>
  <si>
    <t>Carpeta de contrato 040 de 2020</t>
  </si>
  <si>
    <t xml:space="preserve">http://www.idep.edu.co/sites/default/files/PLAN%20GESTORES%20DE%20INTEGRIDAD.docx </t>
  </si>
  <si>
    <t>En este trimestre se realizaron las conciliaciones entre los sistemas de información PREDIS y GOOBI, de manera virtual para lo cual, teniendo en cuenta que se siguen desarrollando las actividades mediante trabajo en casa, se contó con el apoyo una funcionaria de Subdirección Administrativa, Financiera y de Control Disciplinario a quien se le remitió ejecución en PREDIS y se cruzó de manera telefónica contra la ejecución en GOOBI que tenía el Profesional Especializado con funciones de presupuesto.</t>
  </si>
  <si>
    <t>Conciliaciones realizadas entre Presupuesto, Tesorería y Contabilidad</t>
  </si>
  <si>
    <t>Carpeta virtual que contiene  informes gestionados por la entidad asociados al anteproyecto de presupuesto vigencia 2021.</t>
  </si>
  <si>
    <t>Se encuentra registrada la información en el formato denominado "CONCILIACIÓN PRESUPUESTO, TESORERÍA Y CONTABILIDAD VIGENCIA FISCAL" de los meses mayo y junio  de 2020, debidamente suscrito por el Subdirector Administrativo, Profesionales de Contabilidad, Tesorería y Presupuesto.</t>
  </si>
  <si>
    <t>http://www.idep.edu.co/?q=content/estados-contables-segundo-trimestre-2020</t>
  </si>
  <si>
    <t>Conciliaciones bancarias meses de Junio, Julio y Agosto de 2020.</t>
  </si>
  <si>
    <t xml:space="preserve">Seguimiento Plan de acción MIPG tercer trimestre de la vigencia 2020. </t>
  </si>
  <si>
    <t>Correo Electrónico enviado a los funcionarios, agendas funcionarios, invitación general al IDEP y listado de asistencia virtual que reposa en TH</t>
  </si>
  <si>
    <t>El repositorio de los informes se encuentra en la carpeta de la OCI y publicados en la página web de la Entidad.
 Actas de comité, reportes de cuenta mensual SIVICOF.</t>
  </si>
  <si>
    <t>Durante el tercer trimestre la Oficina de Control Interno dio cumplimiento a las actividades establecidas en el Plan anual de auditoría, se programaron 19 actividades de evaluación y seguimiento y se ejecutó un total de 20 acciones, el detalle de las mismas se encuentra en el reporte de indicadores de gestión del III Trimestre.</t>
  </si>
  <si>
    <t>Esta actividad se cumplió en el  segundo trimestre</t>
  </si>
  <si>
    <t>Para este trimestre se  realizó el seguimiento a las actividades de la política de "Transparencia, acceso a la información pública y lucha contra la corrupción" de MIPG, las cuales se ejecutaron  según las actividades programadas para este  trimestre.</t>
  </si>
  <si>
    <t>En el comité del 27 de julio se presento el seguimiento al plan de acción en el Comité institucional de gestión y desempeño. Se realizó el seguimiento al plan de acción para la vigencia 2020 de las actividades programadas para el tercer trimestre. Es así como se ejecutaron el 21,83% de las actividades frente al 31,50% de las programadas para este periodo. Las actividades que no se cumplieron responden a los planes del proceso de: Gestión documental el Plan Institucional de Archivos ­PINAR 2018-2020 y el proceso de  Gestión tecnológica (Plan Estratégico de Tecnologías de la Información y las Comunicaciones ­ PETI, Plan de Tratamiento de Riesgos de Seguridad y Privacidad de la Información y Plan de Seguridad y Privacidad de la Información) El seguimiento de las actividades ejecutadas se presentará en el comité Institucional de Gestión y desempeño programado en el mes de octubre.</t>
  </si>
  <si>
    <t>Se realizó el seguimiento con corte a 31 de agosto, el cual se encuentra publicado en el link de transparencia. http://www.idep.edu.co/?q=node/32</t>
  </si>
  <si>
    <t xml:space="preserve">La profesional de la OAP hizo la propuesta a la Jefe OAP del PEDI, envió por correo electrónico el archivo en Excel y borrador de resolución en el mes de agosto.  La Jefe OAP hizo la presentación propuesta metodológica para la formulación del PEDI 2020-2024 al CIDG 30 septiembre.  El seguimiento a septiembre del proyecto de inversión 7553 se hace en SEGPLAN - trimestral, SPI mensual y como producto PMR en herramienta de la SHD mensual. En el Comité institucional de gestión y desempeño del 30 de septiembre, se presentó la propuesta metodológica para realizar el proceso de actualización del Plan estratégico del IDEP teniendo en cuenta los lineamientos del nuevo plan de desarrollo distrital y el proyecto de inversión 7553.  </t>
  </si>
  <si>
    <t>Se realizaron 3 presentaciones de la ejecución presupuestal, los días 27 de julio, 24 de agosto y 28 de septiembre, las cuales se encuentran en las actas del Comité Institucional de Gestión y Desempeño.</t>
  </si>
  <si>
    <t xml:space="preserve"> El proyecto de inversión 7553 quedó registrado en SEGPLAN, se programó el componente de gestión, inversión, territorialización y actividades en SEGPLAN, se programaron los indicadores de las MPDD que le corresponden al IDEP (107 y 108) en SEGPLAN, el proyecto en Suifp territorio ha sido actualizado y se ha realizado el seguimiento con corte a julio y agosto en SPI.  Se hizo la programación de los nuevos indicadores de objetivo y los indicadores de producto en PMR – SHD y se ha realizado el seguimiento mensual de los productos de BMPT y de UNCSAB.
 Para este trimestre se realizó el seguimiento a las actividades de la política de "Transparencia, acceso a la información pública y lucha contra la corrupción" de MIPG, las cuales se ejecutaron según las actividades programadas.</t>
  </si>
  <si>
    <t>El seguimiento a los indicadores de gestión  por procesos se realizó con corte al 30 de junio, estos se encuentran publicados en la página web del IDEP. Adicionalmente, el 27 de julio en sesión virtual del Comité Institucional de Gestión y Desempeño se presentaron los resultados del seguimiento a indicadores de gestión por proceso, reportando desempeño aceptable de las metas trimestrales en el indicador del proceso de Gestión financiera. Sin embargo, se evidencia un cumplimiento promedio  de gestión  de los indicadores  de la entidad del 100%.</t>
  </si>
  <si>
    <t xml:space="preserve">Se realizó el seguimiento y la publicación de las acciones en el plan de mejoramiento por procesos  con corte al 30 de junio. Durante este periodo se formularon acciones de mejora y / o correctivas  para  los procesos de:  Divulgación y comunicación, Gestión financiera, Gestión documental y Gestion tecnologica.  Debido a la materialización del riesgo del proceso de Gestión financiera, recomendaciones  a la OCI y desempeño deficiente de indicadores de gestión. 
El seguimiento por la OCI se realizó en el  mes de julio  según el plan de auditoría anual,  en donde  24  acciones se encuentran en ejecución, 12 acciones de mejora se cerraron  y  1  acción de mejora se encuentra vencida la cual se propone reformularla por el líder del proceso de Divulgación y comunicaciones.   </t>
  </si>
  <si>
    <t xml:space="preserve">El 27 de julio  en sesión virtual del Comité Institucional de Gestión y Desempeño se presentaron los resultados del seguimiento al POA por procesos, 
en donde las actividades que se encontraban  pendientes de ejecutar en el trimestre anterior (Investigación y desarrollo y Gestión documental) se ejecutaron en este periodo de tiempo, evidenciando un cumplimiento del 100% de las actividades programadas en el POA para este trimestre.
Este seguimiento se encuentra publicado en la página web del IDEP. </t>
  </si>
  <si>
    <t xml:space="preserve">Se realizó el segundo seguimiento con corte al 30 de agosto, durante este periodo se trasladó un riesgo del proceso de Investigación y desarrollo pedagógico al proceso de Gestión contractual, debido a que los controles se orientaba a las actividades relacionadas con ese proceso, dejando como total 49 riesgos de proceso y los 13 riesgos de corrupción, para un total de 62 riesgos. Se reportó la materialización un (1) riesgo del proceso Gestión Financiera "Recursos presupuestales afectados de manera equivocada". Para los 49 riesgos de proceso, la zona de riesgo residual tiene la siguiente distribución: 30 Baja, 10 Moderada y 9 Alta. Para los 13 riesgos de corrupción, la zona de riesgo residual tiene la siguiente distribución: 10 Moderada y 3 Alta.
El seguimiento se encuentra publicado en la página web.  Es importante resaltar, que a los riesgos materializados se formularon los planes de mejora correspondientes al proceso de Gestión financiera. </t>
  </si>
  <si>
    <t>Los días 25, 26, 28 y 31 de agosto, se realizaron  las sesiones de sensibilización del Modelo Integrado de Planeación y Gestión con cada una de las áreas del IDEP (Subdirección Académica, Subdirección Administrativa, Financiera y de Control disciplinario, Oficina Asesora Jurídica, Oficina de Control interno  y Oficina Asesora de Planeación )</t>
  </si>
  <si>
    <t>Para este trimestre se atendieron oportunamente 40 solicitudes  de creación, modificación y/o eliminación de documentos  del SIG y se realizó la actualización de la Maloca SIG correspondiente.</t>
  </si>
  <si>
    <t xml:space="preserve">Durante este periodo de tiempo se ejecutaron las actividades incluidas en el Plan de acuerdo a lo programado como se reporta en el seguimiento del plan  de las políticas de: "Fortalecimiento organizacional y simplificación de procesos", "Seguimiento y evaluación del desempeño institucional" y "Control Interno" . </t>
  </si>
  <si>
    <t>Se cuenta con el proyecto para el diseño de la estrategia: Agenda de investigaciones: Transformación pedagógica. Así mismo se cuenta con una matriz de revisión de fuentes bibliográficas sobre discusiones y temas vigentes en investigación educativa, con énfasis en transformación pedagógica.
Se ha avanzado en la sistematización de productos de la estrategia profes en acción, y avances en la estrategia de grupos focales en esta experiencia. 
Se continúa la alimentación teórica de la estrategia de gamificación, y se inician las acciones tendientes a la trazabilidad del proceso, y se entregan avances en la arquitectura de diseño de la gamificación</t>
  </si>
  <si>
    <t>Se estructuró el equipo de investigación, para el seguimiento a la Misión de Educación y Sabiduría Ciudadana, los referentes normativos y jurisprudenciales de la administración del servicio público en Colombia en el marco del Derecho a la Educación, y la aplicación del Índice del Derecho a la Educación (IDE) para la construcción de una línea de base en los colegios de la ciudad. Se realizó la estructuración de las Hojas de Ruta del establecimiento de la línea de base del IDE y del seguimiento a la participación de los docentes en la Misión de Educación y sabiduría Ciudadana. Se avanzó en la revisión de la literatura referencial para el desarrollo del trabajo y se inició el proceso de diseño metodológico. Al 30 de septiembre, se conceptualizaron las categorías cuantitativas y cualitativas necesarias para la instrumentación de la investigación del IDE. Se elaboraron criterios de selección del sector público, un documento de roles para cada mesa, protocolos de coordinación y relatoría, revisión de instrumentos para elaboración de encuestas para la Misión de Educación y Sabiduría Ciudadana.</t>
  </si>
  <si>
    <t>Se cuenta con el proyecto del diseño de la Estrategia 3 Hacia el reconocimiento en el sector y el campo con avances en la construcción de estado del arte, sobre redes de conocimiento y con una agenda metodológica para recoger información acerca de actores y escenarios de producción de conocimiento, y una revisión bibliográfica con una prelectura y tematización en torno a los temas de maestros investigadores, formación docente en investigación, e investigación formativa. 
 Se cuenta con una descripción del sistema nacional de ciencia y tecnología y la elaboración de una ruta de trabajo para la inserción del IDEP en el sistema que comprende protocolos para gestionar Institulac, Gruplac y Cvlac, además de la revisión de revistas indexadas y de requisitos para indexación en Scopus.
 se presenta un avance de la estrategia metodológica e instrumental para desarrollar los análisis cuantitativos necesarios para aportar a la meta 108, para la construcción de la línea de base de las estrategias.
 Se desarrollaron jornadas de construcción en la propuesta técnica y metodológica de relacionamiento del arte la cultura y la educación, convenio con Idartes</t>
  </si>
  <si>
    <t>Con corte al 30 de septiembre, se realizó la definición de ejes temáticos y convocatoria dirigida a los docentes invitándoles a participar en la construcción del programa maestros y maestras que inspiran, en la cual se recibieron 115 inscripciones. Se realizó el proceso de evaluación de las experiencias y cumpliendo con la meta propuesta fueron seleccionados 45 maestras y maestros pertenecientes a 38 IED ubicadas en 12 localidades de la ciudad. Se avanza en la caracterización de las experiencias y maestros participantes, este proceso además de describir a los maestros, tiene el objetivo de realizar el diagnostico en relación al perfil de maestros y maestros que investigan o innovan y qué necesidades de formación, de acompañamiento tienen para llevar a cabo este tipo de procesos en el aula. Se diseñó un plan de incentivos a su participación, que incluye un curso de fundamentos de la investigación con el apoyo de la Fundación Varkey, acompañamiento en la escritura de un artículo publicable y hacer parte del grupo de población beneficiaria del Programa INCENTIVA. Se dio inicio a la fase de diseño curricular por competencias del programa de acompañamiento.
 Adicionalmente, se ha llevado a cabo las sesiones programadas para el seminario internacional que a la fecha hemos contado con la participación de 347 personas, de las cuales 206 son maestras y maestros del distrito.</t>
  </si>
  <si>
    <t xml:space="preserve">La actividad se cumplió en el segundo trimestre </t>
  </si>
  <si>
    <t>El banco terminológico se encuentra en versión preliminar, la aprobación se realizara en el cuarto trimestre</t>
  </si>
  <si>
    <t xml:space="preserve"> Esta actividad se realizará en el cuarto trimestre</t>
  </si>
  <si>
    <t>La tabla de Retención Documental y el cuadro de caracterización de la subdirección académica se encuentran listas para presentar en el próximo comité institucional  de Gestión y Desempeño.</t>
  </si>
  <si>
    <t>En el tercer trimestre del año 2020, la Oficina Asesora Jurídica celebró 4 comités de contratación, así:
Julio: Acta No. 07 de fecha 3 de julio de 2020 (Extraordinaria) Con ocasión de la revisión al PAA de conformidad a la armonización del nuevo PDD
Julio: Acta No. 08 de fecha 17 de julio de 2020
Agosto: Acta No. 9 de fecha 18 de agosto de 2020.
Septiembre: Acta No. 10 de fecha 15 de septiembre de 2020. 
Es de anotar que por ocasión de la emergencia sanitaria, los comités se hicieron de forma virtual
Es de anotar que por ley son 1 comité mensual, sin embargo se realizó un extraordinario</t>
  </si>
  <si>
    <t>La Oficina Asesora Jurídica atendió el 100% de las solicitudes de contratación, que para este tercer trimestre fueron un total de cincuenta y cuatro (54), cumpliendo con los requerimientos solicitados por las demás dependencias de la entidad. 
Las 54 solicitudes se tramitaron, así:
Cuarenta y ocho (48) bajo la modalidad de contratación directa
Cuatro (4) bajo la modalidad de mínima cuantía, de los cuales uno (1) se adjudicará en el mes de octubre
Uno (1) bajo la modalidad de menor cuantía a través de la Tienda Virtual del Estado Colombiano, el cual se adjudicará en el mes de octubre
Uno (1) convenio 
Es preciso aclarar que se adjudicaron en el mes de julio las tres (3) solicitudes pendientes en el primer trimestre (Contratos No. 50, 53 y 58)</t>
  </si>
  <si>
    <t>En el tercer trimestre del año 2020, la Oficina Asesora Jurídica celebró 6 comités de conciliación, cumpliendo con el cronograma establecido así:
Julio: Acta No. 13 del 17 de julio de 2020 y Acta No. 14 del 31 julio de 2020. 
Agosto: Acta No. 15 del 18 de agosto de 2020 
Septiembre: Acta No. 16 del 1 de septiembre de 2020, Acta No. 17 del 15 de septiembre y Acta No. 18 del 29 de septiembre de 2020</t>
  </si>
  <si>
    <t xml:space="preserve"> En el tercer trimestre del año 2020, la Oficina Asesora Jurídica dio respuesta a veintidós (22) derechos de petición y catorce  (14) certificaciones de contratos. Atendiendo así todas las solicitudes allegadas que para el trimestre, fueron un total de treinta y seis (36).</t>
  </si>
  <si>
    <t>Es preciso indicar que teniendo en cuenta la emergencia sanitaria ocasionada por el COVID 19, y a raíz de la extensión de las medidas de aislamiento tomadas en todo el territorio nacional por parte del Gobierno Nacional, el abogado realizó revisión virtual de los procesos en los que el IDEP es parte y realizó las siguientes actuaciones:
1. Envió los poderes de los procesos en los que es parte el IDEP
2. Remitió oficio adicional dirigido al Juez 3 Civil del Circuito de Ejecución, reiterando: a) La solicitud de retención de saldos que puedan existir a nombre de la demandada en las entidades financieras de Bogotá y b) La solicitud hecha con relación a ordenar a la Oficina de Registro de Instrumentos Públicos, para que informe sobre la existencia de
bienes inmuebles a nombre de la demandada y, de existir, proceda a ordenar el embargo y secuestro de los mismo.</t>
  </si>
  <si>
    <t>Atendiendo a la situación de emergencia sanitaria del COVID, algunas de las actividades del componente C4 mecanismos de mejora Atención al ciudadano como la Feria del libro y las Ferias distritales de servicio al ciudadano se cambian puesto que por las medidas de aislamiento no se pueden realizar. Es así como se incluye esta actividad, la cual está relacionada con los servicios que ofrece el IDEP desde la misionalidad por medios virtuales. 
En las redes sociales del IDEP (Twitter y Facebook) , se han publicado diferentes campañas de difusión de servicios del IDEP. Como se realizó con la Convocatoria de Movilidad Académica IDEP (mayo), la convocatoria de la revista Educación y Ciudad (mayo) , la Convocatoria Premio a la Investigación e Innovación Educativa (agosto) y la Convocatoria Programa maestros y maestras que inspiran(agosto).</t>
  </si>
  <si>
    <t>El calendario de eventos se encuentra disponible en la página web institucional, a través de redes sociales institucionales y correos electrónicos masivos, se divulgan los eventos que realiza el IDEP y que se encuentran inmersos en el calendario de eventos del Instituto. Cumpliendo con las medidas sanitarias y protocolos de bioseguridad debido al COVID 19, se realizó el evento "Meditación ancestral al parque". En el calendario se publicó información de los eventos: Quinto encuentro: Educación rural Maestros y Maestras que inspiran y el evento colectivo Caja de Pandora "La familia y el manejo del duelo desde la psicología transpersonal y sistémico.</t>
  </si>
  <si>
    <t>Para el tercer trimestre, se realizó el seguimiento a las actividades ejecutadas en las políticas de "Servicio al ciudadano", "Racionalización de trámites" y "Participación ciudadano en la gestión pública" formuladas en el Plan de adecuación y sostenibilidad del SIG con referente MIPG para la vigencia, estas se cumplieron en su totalidad.</t>
  </si>
  <si>
    <t>Se continúa con la actualización y depuración de inventarios en este trimestre se continuó con la revisión de los saldos del Boletín de Almacén y recategorización de la categoría que presentaban inconsistencias.</t>
  </si>
  <si>
    <t>Durante el trimestre se ejecutaron las actividades programadas en el Plan de Acción del PIGA. Se adelantó revisión y modificación del procedimiento de identificación de aspectos y valoración de impactos ambientales, actualización de la matriz de identificación de aspectos y valoración de impactos ambientales, revisión del normograma del proceso Gestión de Recursos Físicos en los temas de gestión ambiental, actualización del documento PIGA con base en la lista de chequeo remitida por la Secretaría Distrital de Ambiente para el proceso de concertación 2021-2024, formulación preliminar del plan de acción del PIGA 2021, socialización de la política ambiental, elaboración y presentación de los informes PIGA (verificación, seguimiento plan de acción e información institucional), mantenimiento del jardín vertical ubicado en la oficina 805 y sensibilización a través de la remisión de tips ambientales.</t>
  </si>
  <si>
    <t>La actividad se ejecutó en el segundo trimestre, no obstante, se resalta que el PIMS fue actualizado en el Sistema Integrado de Gestión en el mes de julio.</t>
  </si>
  <si>
    <t xml:space="preserve">No esta programado para este trimestre porque la actualización se realizó el segundo trimestre </t>
  </si>
  <si>
    <t>Se enviaron correos electrónicos los días 3, 4 y 14 de agosto, compartiendo la información enviada por COLCERT - PONAL, sobre seguridad y privacidad de la información.</t>
  </si>
  <si>
    <t>Para el proyecto 1 Rubro Funcionamiento las actividades realizadas son: Se realizan los documentos de estudios de mercado y de sector, para la compra de las licencias de Google Apps. 
 Contratación Mantenimiento preventivo y correctivo de la infraestructura tecnológica del IDEP, se ajustan los documentos solicitud de cotización, anexo 1 y estudios previos para realizar de nuevo la cotización. Se entrega documentación como parte del contrato N°25-2020 - producto 8.
 Sistema de Información Goobi: Se realiza la documentación para el nuevo contrato y se da inicio el 2 de Julio. Se da soporte de primer nivel se atienden los casos reportados, se gestionan los pagos de los meses de julio a septiembre. Se entrega informe detallado como parte del contrato N°25-2020 productos 7 y 8.
 Sistema de Información Humano: Se da soporte a los casos requeridos, se gestionan los backups mensuales y se realiza la gestión de la facturación y pagos. Se entrega informe detallado como parte del contrato N°25-2020 productos 7 y 8.
 Contratación Servicio de Soporte para licencias Motor de Base de Datos Oracle 12 C: se elabora y entrega ficha técnica.
 Se apoya el proceso de cotización de las licencias.
 Para el proyecto 1 - Rubro de Inversión las actividades realizadas son: Se realiza el primer pago del servicio del Canal de Conectividad Avanzada y se reciben para su uso los servicios asociados al contrato.
 Se firmo el contrato No. 53 de 2020, para la Migración del protocolo IPv4 a IPv6, el cual se encuentra en ejecución habiendo adelantado la capacitación a las persona del IDEP, borrador de los documentos de diagnóstico y planeación de la migración elaborados por el proveedor. 
 Se realizaron contactos con proveedores para la compra de la renovación del servicio de soporte y garantía de la solución hiperconvergente. Se espera iniciar el proceso para octubre.
 En el rubro inversión, se realizó el estudio de mercado, de sector y los estudio previos para compra de equipos de PODCAST.</t>
  </si>
  <si>
    <t xml:space="preserve"> Se realizó la actualización del inventario de activos de   esta información sirve de insumo para el contrato 53 correspondiente al proyecto IPV6.
 - Se han divulgado los boletines del CSIRT a través de correo electrónico y tips de seguridad de la información a través del Chat del IDEP y del correo electrónico. 
 - Una vez levantado el aislamiento obligatorio por motivo del COVID-19, se activará el contrato de mantenimiento para finalizar actividades y cierre del mismo. Con esto se habilitará la nueva base de datos de los sistemas de información Goobi y Humano (contingencia).
 - Se realiza el seguimiento y registro sobre los indicadores aprobados en el segundo trimestre.
 - Después de las sugerencias de la auditoría interna, se realiza un solo formato denominado formato de requerimientos. En este se fusiona el de necesidades dejando uno solo además para las pruebas unitarias y de aceptación.
 - Se realiza un procedimiento para el mantenimiento de ciclo de vida del software, este procedimiento es validado por la persona a cargo de MIPG, los Ingenieros de TI y la jefa de planeación.
 - Después de las sugerencias de la auditoría interna, este formato desaparece y se fusiona con el de requerimientos. Se reestructura un solo formato, se valida internamente y con la jefa de planeación para la aprobación y publicación.
 - En la auditoría interna se revisa el plan de mantenimiento de los sistemas de información y se sugiere no crear mas formatos ni procedimientos, sino consolidar en un solo formato la necesidad, el detalle de requerimientos, los criterios de aceptación en vez del plan de pruebas y las firmas de aprobación. Se dejará este solo documento que también sirve para el paso a producción. Esto se acuerda con la Jefe de Planeación y se decide a cambio de este procedimiento y del formato de control de cambios realizar el procedimiento de adquisiciones de TI.
 - se instala servidor virtual web quedando ya creada la máquina virtual atenea.</t>
  </si>
  <si>
    <t>Mantenimiento y Monitoreo: Soporte a Sistema Goobi corte 30-09-2020: Se ha realizado el soporte de primer nivel de las incidencias reportadas del sistema de información Goobi a través del correo soportesiafi@idep.edu.co, estas incidencias se registran en la bitácora de seguimiento con el proveedor que se encentra en el Drive.
 Además de las incidencias reportadas por los usuarios se realiza el soporte de primer nivel el cual se encuentra registrado en el informe detallado y las evidencias se encuentran en sesiones de trabajo conjunto que han sido grabadas en video, el chat de WhatsApp y las programaciones del calendario Google. Se ha trabajado en forma intensiva en el tema del boletín de almacén donde se ha realizado varias sesiones de trabajo conjunto, solicitudes al proveedor, informes, reuniones que están soportadas por las actas y correos.
 Soporte al sistema Humano: Se solicita mensualmente el backup correspondiente a través de mesa de ayuda, se da soporte de primer nivel al contratista a cargo del proceso de nómina, las solicitudes se realizan a través del correo soportesiafi@idep.edu.co, teléfono y chat. 
 Soporte a los sistemas de información web: Se proporciona soporte de primer nivel a los sistemas web OJS, Koha, DSpace y VuFind a través del correo soportesiafi@idep.edu.co. Las incidencias que requieren apoyo técnico se escalan al proveedor Metabiblioteca.
 Firewall: Se realiza el monitoreo del funcionamiento del Firewall. De igual forma, según lo indicado en el boletín  Informativo No. 032 - LISTADOS DE IP COMMAND AND CONTROL (C&amp;C), se realiza la configuración en el FW para bloquear las direcciones indicadas en el boletín. Firewall. Se realiza la configuración de las redes, direcciones IP, DHCP, DNS y permisos, para habilitar el servicio del proveedor Renata.
 Hiperconvergencia: Con corte a 30-09-2020: El 11 de septiembre se solicita soporte de HPE, dado que hay una alarma en uno de los nodos, porque el segundo nodo está pagado. Se realiza el encendido del nodo apagado y se normaliza el funcionamiento de la solución. Se realiza la recuperación de espacio de almacenamiento de la solución, para optimizar el uso del espacio asignado a las máquinas virtuales.
 Redes:
 Se cambiar la configuración de desbloqueo de puertos, para habilitar la conexión de los enrutadores inalámbricos del IDEP con el servidor de validación de Renata.</t>
  </si>
  <si>
    <t xml:space="preserve"> Se realizó el seguimiento a los riesgos y se ajustó en el mapa de riesgos.
 - Se realizó la actualización del inventario de activos de información, esta información sirve de insumo para el contrato 53 correspondiente al proyecto IPV6
 - Se han divulgado los boletines del CSIRT a través de correo electrónico y tips de seguridad de la información a través del Chat del IDEP y del correo electrónico.</t>
  </si>
  <si>
    <t>Identificar y actualizar el inventarios con los nuevos AI del Área de Tecnología.: Se realizó la actualización del inventario de activos de información, esta información sirve de insumo para el contrato 53 correspondiente al proyecto IPV6. 
 - Divulgar y gestionar los boletines informativos de seguridad, Integrar con CSIRT de Gobierno: Se han divulgado los boletines del CSIRT a través de correo electrónico y tips de seguridad de la información a través del Chat del IDEP y del correo electrónico.
 - Instalar y poner en funcionamiento la solución de copias de respaldo para la información del IDEP: Esta actividad queda planeada para la próxima vigencia.
 - Implementar el plan para renovación de la infraestructura TIC del IDEP clasificada como obsoleta o aquella que no tenga respaldo del fabricante (servidores) : Una vez levantado el aislamiento obligatorio por motivo del COVID-19, se activará el contrato de mantenimiento para finalizar actividades y cierre del mismo. Con esto se habilitará la nueva base de datos de los sistemas de información Goobi y Humano (contingencia).
 - Proyecto IPV6 : El avance total a la fecha de corte del Proyecto IPV 6 al 29 de septiembre es del 48% . 
 El avance del seguimiento anterior fue del 41%. 
 Logros Obtenidos:
 • Obtención del prefijo IPv6 
 • Entrega de factura No. 1 
 • Actividad de Transferencia de Conocimiento.
 • Entrega documentación de Diagnóstico, plan prueba piloto y plan de transición 
 • Generación RPKI y LOAs y entrega al ISP 
 • Entrega piezas para campaña expectativa - sensibilización funcionarios.
 Actividades en proceso:
 • Revisión de la documentación de diagnóstico, plan prueba piloto y plan de transición. 
 • Dar inicio a la publicación Prefijo en Internet - ISP.
 Próximas actividades según cronograma:
 • Pago membresía en LACNIC dos años siguientes.
 • Configuración sede principal - ISP.
 • Implementación de las pruebas piloto.
 • Configuración de los servicios.
 • Documentación de la implementación.
 - Revisar y Reportar los indicadores del PSPI del IDEP: Se realiza el seguimiento y registro sobre los indicadores aprobados en el segundo trimestre.
 - Implementación del esquema de soporte, al ciclo de vida y mantenimiento de los sistemas de información de acuerdo con los lineamientos del FURAG: En la auditoría interna se revisa el plan de mantenimiento de los sistemas de información y se sugiere no crear mas formatos ni procedimientos, sino consolidar en un solo formato la necesidad, el detalle de requerimientos, los criterios de aceptación en vez del plan de pruebas y las firmas de aprobación. Se dejará este solo documento que también sirve para el paso a producción. Esto se acuerda con la Jefe de Planeación y se decide a cambio de este procedimiento y del formato de control de cambios realizar el procedimiento de adquisiciones de TI.- 
 - Implementación de los criterios de accesibilidad y usabilidad en la plataforma web del IDEP en relación con el cumplimiento de los criterios definidos en la política de Gobierno Digital en FURAG: Debido a que no se obtuvo respuesta de la Alta Consejería de las TIC, el Ing Armando y la jefe se reunieron con la Alta Consejería y en conclusión la salida de Govimentum se programará como un proyecto para ejecución en el 2021.</t>
  </si>
  <si>
    <t>En el marco del contrato 040 de 2020 suscrito con la caja de compensación Compensar se ejecutaron las capacitaciones: Uso de aplicaciones de Google y herramientas para el trabajo desde casa - Liderazgo transformacional y desarrollo organizacional - Capacitación para la prevención del riesgo psicosocial - Gestión del cambio - Preparación para el retiro laboral a prepensionados - Sistemas de pensión para trabajadores - Nutrición y vida sana - Manejo de información, Gestión documental y archivo electrónico - Manejo del riesgo biomecánico - La nueva normatividad del Código único Disciplinario - Cultura organizacional y comportamientos éticos e integridad. El 7/09/2020 se realizó la Jornada de Inducción Institucional para servidores vinculados al IDEP en el año 2020. El 29/09/2020 se realizó sesión 1 de Reinducción IDEP "componente misional" El 16/07/2020 finalizó el diplomado DIVULGACIÓN E IMPLEMENTACIÓN NICSP dirigido</t>
  </si>
  <si>
    <t>Se reporta la ejecución de las actividades programadas así: remisión del formulario para el reporte diario de condiciones de salud en el marco de la Emergencia Sanitaria por COVID-19, seguimiento a la afiliación a ARL de contratistas, revisión anual de los componentes de estructura del SG SST (política, objetivos y responsabilidades específicas), ejecución de las reuniones mensuales del COPASST, socialización del protocolo de bioseguridad a través de notas por correo electrónico, elaboración y adopción de la matriz de Elementos de Protección Personal - EPP y del formato de entrega de EPP y remisión del decálogo para el trabajo e casa. En cuanto al programa de capacitación se realizó sensibilización sobre COVID-19, capacitación en nutrición y vida sana, riesgo psicosocial y riesgo biomecánico.</t>
  </si>
  <si>
    <t>Como parte de las actividades programadas en el Plan de Bienestar Social e Incentivos para la vigencia 2020, fue abonado a la Tarjeta Compensar el bono de bienestar para actividades deportivas, recreativas, culturales y educativas dirigido a los hijos menores de 13 años de los servidores públicos del Instituto; Se realizó recordatorios por cumpleaños así: julio 4 personas; agosto 3 personas y septiembre 9 personas. Se realizaron tres ferias de servicios con cooperativas de ahorro Coopebis y Coomeva y con la caja de compensación compensar.</t>
  </si>
  <si>
    <t xml:space="preserve">Se formalizó la contratación para realizar el levantamiento, análisis y consolidación del estudio de cargas de trabajo del IDEP, y realizar el proyecto de modificación del Manual Específico de Funciones del IDEP de conformidad con los lineamientos establecidos por el Departamento Administrativo del Servicio Civil Distrital DASCD. Con este contrato se podrá  establecer las necesidades de personal del IDEP. </t>
  </si>
  <si>
    <t xml:space="preserve">Se aplicó una encuesta sobre el código de integridad, dirigida a todo el personal del IDEP, con el propósito de reactivar las acciones propuestas por los gestores y visibilizar las acciones de apropiación del código realizadas.
Una de las acciones de capacitación financiadas por el IDEP en el PIC 2020 solicitada por los gestores de integridad se relaciona con el tema de comportamientos éticos e integridad, de esta temática se han ejecutado 2 de las 3 sesiones previstas con el tema "Cultura organizacional, comportamientos éticos e integridad" </t>
  </si>
  <si>
    <t>En el tercer trimestre de la vigencia se realizaron  conciliaciones mensuales entre julio y septiembre, en los  sistemas de información Goobi y Predis, Si bien se presentaron diferencias en giros con el cierre, las mismas obedecieron a rechazos en los pagos que no se alcanzaron a ajustar dentro del mes de cierre por cuanto en este trimestre, como resultado de la migración de información al sistema BOGDATA los cierres se han efectuado una semana antes de finalizar el mes. No obstante,  los ajustes como resultado de lo anterior se realizan al mes siguiente quedando conciliada la información.</t>
  </si>
  <si>
    <t xml:space="preserve">Durante el tercer trimestre se realizaron las conciliaciones de  junio, julio, agosto de 2020 entre presupuesto, tesorería y contabilidad.   </t>
  </si>
  <si>
    <t>Se realizó oportunamente el diligenciamiento y entrega de informes detallados en la Circular  Externa 0000014 de 2020 de la Secretaría Distrital de Hacienda, finalizando lo correspondiente a funcionamiento, quedando pendiente la asignación de cuota programada para el mes de octubre.</t>
  </si>
  <si>
    <t>Durante el tercer trimestre se realizaron las conciliaciones de mayo, junio  y julio  de 2020 entre presupuesto, tesorería y contabilidad.</t>
  </si>
  <si>
    <t>Se publicaron los estados financieros del segundo trimestre del año 2020, además se vienen publicando los estados financieros mensuales en la página institucional.</t>
  </si>
  <si>
    <t>Se realizaron las conciliaciones bancarias de los meses de Junio, Julio y Agosto de 2020, de las cuentas bancarias: - Bco Bogotá 6623 - Bco AV Villas 2701 - Bco AV Villas 1478 - Bco Bogotá 2029 - Bco Bogotá 3983</t>
  </si>
  <si>
    <t xml:space="preserve">Información que se reportó en el seguimiento al plan de acción de MIPG. </t>
  </si>
  <si>
    <t>En el marco del Plan Institucional de Capacitación P.I.C 2020,el IDEP programó para este trimestre 2 sesiones formativas dirigidas a todos los servidores públicos y equipo de apoyo del Instituto. Con el objetivo de reconocer las modificaciones introducidas por el nuevo Código General Disciplinario, así como su aplicación práctica, y se determinará el procedimiento mediante el cual se atenderá a dicha transición legislativa. Capacitaciones virtuales realizadas los días 18 y 25 de septiembre del 2020 de 3:00 pm a 4:30 pm.</t>
  </si>
  <si>
    <t xml:space="preserve">Se realizó la solicitud de ajuste y aprobación  en la programación  por trimestre en el Comité Institucional de Gestión y Desempeño del 09/03/2020. </t>
  </si>
  <si>
    <t xml:space="preserve">Se incorpora la actividad puesto que hace parte del  Plan de desarrollo 2020-2024  según  lo aprobado en el Comité institucional de gestión y desempeño del 27  de julio  de 2020. </t>
  </si>
  <si>
    <t xml:space="preserve">Atendiendo a la situación de emergencia sanitaria del COVID, algunas de las actividades del componente C4 mecanismos de mejora Atención al ciudadano como la Feria del libro y las Ferias distritales de servicio al ciudadano se cambian puesto que por las medidas de aislamiento no se pueden realizar. Es así como se incluye esta actividad, la cual está relacionada con los servicios que ofrece el IDEP desde la misionalidad por medios virtuales. El cambio de la actividad se aprueba en el Comité institucional de gestión y desempeño del 30/09/2020. </t>
  </si>
  <si>
    <t>En el Comité Institucional de Gestión y Desempeño del lunes 24 de febrero se aprobó la reprogramación de la actividad. Esta modificación se justifica en que para el desarrollo de la actividad se requiere apoyo de la Secretaría Distrital de Movilidad y por reorganización interna y carga laboral no ha sido posible contar con su asesoría.</t>
  </si>
  <si>
    <t xml:space="preserve">Se modificó el plan anual de auditoría en las fecha de inicio de las mismas, en cumplimiento de la Resolución Interna No. 043 de 2020 por la cual se autoriza laborar mediante teletrabajo extraordinario a todos los trabajadores del IDEP.
En Comité de Coordinación  de Control Interno realizado en el mes de junio se aprobó por parte de los miembros del Comité modificar  las auditorías de manera semestral y no mensual como inicialmente se proyectó. </t>
  </si>
  <si>
    <t xml:space="preserve">Dada la situación por la que atraviesa el mundo por la pandemia del COVID - 19 y las medidas tomadas a nivel nacional y distrital, no fue posible que se llevarán a cabo en el primer trimestre de 2020 las actividades relacionadas con los ejes de cualificación y visibilización programadas en el cronograma de la ficha del estudio. Se ha considerado llevar a cabo acciones virtuales para posibilitar la ejecución de las actividades inicialmente proyectadas presencialmente.
Durante el segundo trimestre,  en el mes de mayo, se logró realizar las actividades de manera virtual que se encontraban pendientes por ejecutar , logrando así el cumplimiento del 100% de los programado. </t>
  </si>
  <si>
    <t xml:space="preserve">Debido a que no fue posible realizar la contratación del profesional que ejecutará esta actividad, esta actividad se terminará en el segundo trimestre. Como medida correctiva, el responsable de la actividad ha avanzado en el documento para así cumplir con la actividad programada . </t>
  </si>
  <si>
    <t>El cumplimiento al 100% de la actividad se dificulto debido a la emergencia sanitaria y a la no presencialidad de funcionarios y contratistas en la entidad. Adicionalmente solo hasta el segundo trimestre fue posible realizar la contratación de la persona que apoyara algunas de las actividades del proceso de gestión documental.</t>
  </si>
  <si>
    <t xml:space="preserve">Es preciso indicar que teniendo en cuenta la emergencia sanitaria ocasionada por el COVID 19, a raíz de la extensión de las medidas de aislamiento tomadas en todo el territorio nacional por parte del Gobierno Nacional, el Consejo Superior de la Judicatura ha venido prorrogando la medida de suspensión de términos, con algunas excepciones, dentro de las cuales no están los proceso de los que hace parte el IDEP. En este sentido, no se han realizado actuaciones judiciales durante el trimestre.
</t>
  </si>
  <si>
    <t xml:space="preserve">Debido a las medidas de aislamiento preventivo y a la cuarentena decretada por COVID-19, los eventos presenciales se han cancelado. </t>
  </si>
  <si>
    <t>Apoyo para elaborar el diagnóstico por parte de la SDM. Se remitieron correos electrónicos y comunicación escrita lo cual no ha sido respondido a la fecha. Internamente se va a estructurar la encuesta para el diagnóstico de movilidad, siendo esto un componente fundamental dentro del PIMS.</t>
  </si>
  <si>
    <t>En la conciliación del mes de mayo se cometió un error en el registro de los compromisos de Inversión Directa, afectando equivocadamente los proyectos estratégicos del proyecto 1079. Por lo anterior, se realizaron las consultas ante las dependencias de la Secretaría de Hacienda Distrital, resultado de las cuales se efectúan unas modificaciones en el presupuesto, las cuales serán informadas en el próximo informe.</t>
  </si>
  <si>
    <t>Solicitud de modificacion del 10/11/2020 reposa en el archivo de gestión de la OAP</t>
  </si>
  <si>
    <t xml:space="preserve">Se actualizan las actividades del proceso de Gestión documental, debido a que por la emergencia sanitaria y el trabajo en casa no se puede realizar la actividad y esta se pasa para la vigencia 2021. </t>
  </si>
  <si>
    <t>Acta CIGD del 23 noviembre 2020</t>
  </si>
  <si>
    <t xml:space="preserve">Se  realizó el seguimiento a las actividades de la política de "Transparencia, acceso a la información pública y lucha contra la corrupción" de MIPG, las cuales se ejecutaron  según las actividades programadas para este  trimestre cumpliendo con lo programado en la vigencia. </t>
  </si>
  <si>
    <t>Esta actividad se cumplió en el tercer trimestre</t>
  </si>
  <si>
    <t>Se realizó el seguimiento a las actividades ejecutadas en las políticas de "Servicio al ciudadano", "Racionalización de trámites" y "Participación ciudadano en la gestión pública" formuladas en el Plan de adecuación y sostenibilidad del SIG con referente MIPG para la vigencia, las cuales se cumplieron en su totalidad.</t>
  </si>
  <si>
    <t>Esta actividad se cumplió en el tercer trimestre.</t>
  </si>
  <si>
    <t xml:space="preserve">Se realizó el seguimiento al Plan correspondiente al segundo trimestre de 2020, donde se reportó una ejecución de 22,78 % .  
Durante este periodo se  ejecutaron el 100% de las acciones programadas por cada una de las políticas de MIPG. Estas cifras fueron las reportadas a SEGPLAN  para el cierre de las  metas establecidas  en el  plan de desarrollo 2016-2020 Bogota Mejor para todos </t>
  </si>
  <si>
    <t xml:space="preserve"> El calendario de eventos se encuentra disponible en la página web institucional, a través de redes sociales institucionales y correos electrónicos masivos, se divulgan los eventos que realiza el IDEP y que se encuentran inmersos en el calendario de eventos del Instituto. Teniendo en cuenta la situación de emergencia sanitaria por el COVID 19, los eventos presenciales se encuentran suspendidos y en el calendario se reprogramaron actividades para realizarlas de manera virtual. 
 Se ha mantenido actualizado el calendario de eventos durante el 2020, es así como a la fecha de seguimiento se han ejecutado 38 eventos y/o convocatorias de lo planeado en el calendario de eventos a la fecha del seguimiento, los cuales corresponden al 100% de los eventos ejecutados. </t>
  </si>
  <si>
    <t>Pagina Web institucional disponible en la parte inferior izquierda de la pantalla: http://www.idep.edu.co/
  El calendario se encuentra en Google Calendar en: http://www.idep.edu.co/?q=content/calendario-de-eventos#
  Redes sociales del IDEP : Facebook (https://www.facebook.com/idep.bogota), Instagram (https://www.instagram.com/idep_bogota/) y Twitter(https://twitter.com/idepbogotadc)</t>
  </si>
  <si>
    <t xml:space="preserve">Producir 4 investigación socioeducativa para contribuir al cumplimiento de las metas sectoriales de cierre de brechas y de transformación pedagógica en el marco del ODS 4 </t>
  </si>
  <si>
    <t>Desarrollar las actividades programadas en el marco del estudio "Línea de base de condiciones de calidad de educación inicial con enfoque de Atención integral a la Primera Infancia 2020"</t>
  </si>
  <si>
    <t xml:space="preserve">Desarrollar el estudio "Propuesta para la formulación de iniciativas para el mejoramiento de los entornos educativos 2020“
</t>
  </si>
  <si>
    <t>Ejecutar las actividades en el marco del estudio "Cuerpo-arte-formación y territorio desde epistemologías y prácticas decoloniales”</t>
  </si>
  <si>
    <t xml:space="preserve">1 Tabla de control de acceso </t>
  </si>
  <si>
    <t xml:space="preserve">1 Tabla de Retención documental del proceso misional </t>
  </si>
  <si>
    <t xml:space="preserve">1 inventario de transferencia del archivo Central al Archivo Distrital </t>
  </si>
  <si>
    <t>Acta CIGD del 7 diciembre  2020</t>
  </si>
  <si>
    <t xml:space="preserve">Atendiendo a los cambio en la meta del proyecto de inversion del IDEP se incluyen 3 investigaciones en el marco del proceso de Investigación y desarrollo pedagógico. </t>
  </si>
  <si>
    <t>Correos electrónicos de revisión de categorías de Almacén se continúa con los movimientos de Almacén en el aplicativo GOOBI.
ERP GOOBI</t>
  </si>
  <si>
    <t xml:space="preserve">En el cuarto trimestre del 2020 se realizaron las siguientes actividades que hacen parte del Plan de Inventarios: 
Validación de todas la categorías del BOLETÍN DE ALMACÉN VS BASES DE DATOS del aplicativo GOOBI, en las categorías LICENCIA: Validación y generación de Excel de bienes que se tuvieron que reorganizar su clasificación de toda la categoría de LICENCIAS registradas en el aplicativo GOOBI y se ajustaron para que quedaran registradas en la Categoría correspondiente; MUEBLES Y ENSERES: Se revisaron y se realizaron los ajustes correspondientes a las categorías de bienes dejando cuadrado los saldo del Boletín vs detalle de Bienes, información conciliada con Contabilidad mes a mes; Validación de la categoría de PUBLICACIONES en conjunto con la Profesional Especializado del Centro de Documentación; Se revisaron y ajustaron la clasificación de los bienes elementos en las categorías: Equipos de Computación, Equipo de Comunicación y Equipo de ayuda audiovisuales, por solicitud de hallazgos de la Oficina Control Interno.
De igual manera se actualizaron los Inventarios en la plataforma GOOBI, se realizaron los Movimientos de Almacén de Ingresos, salidas y traslado de Bienes y/o elementos; Recibo de Inventario a Exfuncionario y expedición de Paz y Salvo; Descargue de inventarios de los funcionarios y contratistas que terminaron su vinculación laboral o contractual con el IDEP;
Con la modalidad de trabajo en casa para la presente vigencia no se realizó toma física de inventario la cual se requería de estar en sitio el responsable del inventario para la correspondiente verificación física. Esta actividad se tiene programada realizar previa coordinación en el primer trimestre de la vigencia 2021, con el fin de continuar con la depuración de inventarios y dar de bajas aquellos bienes que ya cumplieron su ciclo de vida.
Se realizó el análisis deterioro y cambio de la vida útiles activos 2020, se suscribió el ACTA N° 01-2020 y se envío a Contabilidad 
</t>
  </si>
  <si>
    <t>Serie Plan Institucional de Gestión Ambiental - archivo físico y digital
Maloca Aula SIG - Proceso Gestión de Recursos Físicos y Ambiental</t>
  </si>
  <si>
    <t xml:space="preserve">Se ejecutó el plan de acción anual de acuerdo con lo programado resaltando para el trimestre lo siguiente: 
- Actualización del Documento PIGA y concertación 2020-2024 con la Secretaría Distrital de Ambiente en cumplimiento de lo establecido en la Resolución 242 de 2014;
- Formulación del plan de acción anual 2021 y presentación de informes periódicos ante la Secretaría Distrital de Ambiente; 
- Desarrollo de taller de gestión ambiental sobre uso eficiente del agua y la energía y gestión integral de residuos;
- Caminata ecológica virtual por los territorios ambientales de Bogotá 
- Inducción y reinducción sobre el PIGA;
- Actualización del Plan de Gestión Integral de Residuos Peligrosos y del Plan de Acción Interno para el Aprovechamiento de los residuos. 
- Seguimiento a los consumos de agua y energía en las oficinas;
- Reconocimiento al biciusuario destacado de la Entidad;
- Mantenimiento al jardín vertical ubicado en la oficina 805;
- Elaboración y radicación del informe trimestral de aprovechamiento de residuos ante la UAESP.
- Sensibilización sobre prácticas sostenibles, uso eficiente del agua, uso eficiente de la energía y gestión de residuos a través de piezas de comunicación internas.
</t>
  </si>
  <si>
    <t>http://www.idep.edu.co/sites/default/files/PL-GRF-%2011-04%20PIMS_IDEP%202020-2021.pdf</t>
  </si>
  <si>
    <t>El PIMS fue actualizado y aprobado en el segundo trimestre de 2020</t>
  </si>
  <si>
    <t>Esta actividad se cumplió en el segundo trimestre.</t>
  </si>
  <si>
    <t>https://drive.google.com/drive/folders/12Q3XgNe5xu8Cf6KetOCxCuSlOs8sV9pI?usp=sharing</t>
  </si>
  <si>
    <t xml:space="preserve">Se socializa de manera virtual a toda la Entidad la política de seguridad y privacidad de la información el día 10 de diciembre donde se incluyó la sensibilización para la gestión de activos de información. Esta sesión se grabó y el video se encuentra en el link de fuente de verificación.
Se socializaron los boletines de CSIRT por correo electrónico. </t>
  </si>
  <si>
    <r>
      <rPr>
        <u/>
        <sz val="10"/>
        <color rgb="FF000000"/>
        <rFont val="Arial"/>
        <family val="2"/>
      </rPr>
      <t xml:space="preserve">https://drive.google.com/drive/folders/12Q3XgNe5xu8Cf6KetOCxCuSlOs8sV9pI?usp=sharing
</t>
    </r>
    <r>
      <rPr>
        <sz val="11"/>
        <color theme="1"/>
        <rFont val="Calibri"/>
        <family val="2"/>
        <scheme val="minor"/>
      </rPr>
      <t xml:space="preserve">https://drive.google.com/file/d/1TFmCOjwF7QBtP_G7J1KtywHqDUKRIrmB/view?usp=sharing
</t>
    </r>
  </si>
  <si>
    <t>Para Funcionamiento las actividades realizadas son:  
-Se realizó el proceso para la compra de las licencias de Google Apps, contrato 105-2020. 
-Se realizó la contratación del Mantenimiento preventivo y correctivo de la infraestructura tecnológica del IDEP, contrato 189-2020 y se realiza la sesión del mantenimiento preventivo a la infraestructura del IDEP el 12 de Diciembre.
- Sistema de Información Goobi - Contrato 50- 2020: Se da soporte de primer nivel se atienden los casos reportados, se gestionan los pagos de los meses de octubre a diciembre. Se entrega informe detallado como parte del contrato N°25-2020 productos 9 y 10.
- Sistema de Información Humano - Contrato 26-2020: Se da soporte a los casos requeridos, se gestionan los backups mensuales y se realiza la gestión de la facturación y pagos. Se entrega informe detallado como parte del contrato N°25-2020 producto 9.
- Se realiza la contratación del Servicio de Soporte para licencias Motor de Base de Datos Oracle 12 C, a través de la Orden de Compra #59945 de Colombia Compra Eficiente.
Para Inversión las actividades realizadas son:  
- En la ejecución del contrato 44-2020 se realiza la configuración para el direccionamiento IPV6 del IDEP por parte del proveedor RENATA, para que el bloque de direcciones IPV6 asignadas al IDEP sea presentado a nivel mundial.
- En la ejecución del contrato 53-2020, para la convivencia de los protocolos IPv4 e IPv6, se validan y reciben los documentos de diagnóstico y planeación de la migración elaborados por el proveedor, se realiza la configuración del firewall, los equipos activos, dominio y de los equipos portátiles, de escritorio y servidores.
- Se adjudica la contratación para la renovación del servicio de soporte y garantía de la solución hiperconvergente.
- Se realizó el proceso contractual 218-2020 para compra de equipos de PODCAST, los cuales fueron recibidos por IDEP el día 15 de diciembre de 2020.
- Se realizó la compra a través de la Tienda Virtual, Grandes Supercies, de las licencias Adobe para PODCAST Contrato 220-2020 en el sistema Goobi.
Se realiza la gestión y seguimiento a los contratos en ejecución y los respectivos pagos. La evidencia se puede consultar en el sistema Goobi y validar en el SECOP II.</t>
  </si>
  <si>
    <t>- Se actualizó el formato de activos de información, se realizó y socializó una presentación al IDEP el día 10 de diciembre para la gestión de activos de información y el formato de activos, se consolidaron los Activos de Información de TI en el nuevo formato.
- Se han divulgado los boletines del CSIRT a través de correo electrónico.
- En Octubre de 2020 se reactivó la Orden de Servicios 105-2019 con la Empresa COMPUSERTEC, dando finalización a las horas pendientes del contrato con la puesta en producción del nuevo servidor de base de datos Oracle 12c que soporta el sistema de información Administrativo y Financiero Goobi y la contingencia del sistema de información HUMANO. 
- Se realiza el seguimiento y registro sobre los indicadores aprobados en el trimestre.
- Se aprueba, pública y formaliza el procedimiento y formato para el mantenimiento al ciclo de vida de los sistemas de información.
- Se realizó una actualización al plan modificando la fecha para  la realización del procedimiento de adquisiciones de TI, se movió para el 2021.
- La instalación del nuevo portal web queda planeada para el 2021 esto de acuerdo a los lineamientos de MinTic y Comisión Distrital de sistemas.
- En la ejecución del contrato 53-2020, para la convivencia de los protocolos IPv4 e IPv6, se validan y reciben los documentos de diagnóstico, planeación y seguimiento elaborados por el proveedor, se realiza la configuración del firewall, los equipos activos, dominio y de los equipos portátiles, de escritorio y servidores.
Se recibe por parte del proveedor la documentación con la evidencia de la nueva realidad de la red LAN del IDEP.
Actualmente en el instituto coexisten los protocolos IPV4 e IPV6 de acuerdo a lo indicado por MinTic en la estrategia de Gobierno Digital.
-Configuración de la Mesa de Ayuda OsTicket para los sistemas de información Goobi, Humano y Sistemas Web.
- Elaboración de la Base de Conocimiento de Gestión Tecnológica del IDEP.</t>
  </si>
  <si>
    <r>
      <rPr>
        <u/>
        <sz val="10"/>
        <color rgb="FF1155CC"/>
        <rFont val="Arial"/>
        <family val="2"/>
      </rPr>
      <t xml:space="preserve">https://drive.google.com/drive/folders/12Q3XgNe5xu8Cf6KetOCxCuSlOs8sV9pI?usp=sharing
</t>
    </r>
    <r>
      <rPr>
        <sz val="10"/>
        <color rgb="FF000000"/>
        <rFont val="Arial"/>
        <family val="2"/>
      </rPr>
      <t xml:space="preserve">Soporte Firewall IPv6
https://drive.google.com/file/d/1YOhye8n8gszqgt6gFh4E_ZVJvWBWexym/view?usp=sharing
</t>
    </r>
    <r>
      <rPr>
        <sz val="11"/>
        <color theme="1"/>
        <rFont val="Calibri"/>
        <family val="2"/>
        <scheme val="minor"/>
      </rPr>
      <t xml:space="preserve">Soporte Firewall Eduroam
https://drive.google.com/file/d/1C4OYc-9J9Qu6-SDGq8Q_UqTos9R8SaRy/view?usp=sharing
https://docs.google.com/spreadsheets/d/1Ro9z3pH1J8SXre-KB6py4YiCpgXZaukJt_QYx5JakBs/edit#gid=971053768
</t>
    </r>
  </si>
  <si>
    <t xml:space="preserve">- Se revisó y ajustó el mapa de aseguramiento de Gestión Tecnológica con el apoyo de la Oficina de Control Interno, en sesión de trabajo conjunto el día 25 de noviembre de 2020.
- Se realizó la actualización del inventario de activos de información en el nuevo formato propuesto para el trabajo de los activos de información que incluye todos los procesos de la Entidad.
- Se han divulgado los boletines del CSIRT a través de correo electrónico.
- Se han realizado las actualizaciones a los sistemas operativos de los equipos de escritorio y servidores del IDEP para minimizar los riesgos de seguridad y privacidad de la información. 
- Se mantiene la revisión preventiva de la consola de antivirus y la actualización permanente.
- Se realizaron reglas de uso de la VPN en el firewall, las cuales se encuentran en pruebas. 
</t>
  </si>
  <si>
    <r>
      <rPr>
        <u/>
        <sz val="10"/>
        <color rgb="FF000000"/>
        <rFont val="Arial"/>
        <family val="2"/>
      </rPr>
      <t xml:space="preserve">https://drive.google.com/drive/folders/12Q3XgNe5xu8Cf6KetOCxCuSlOs8sV9pI?usp=sharing
</t>
    </r>
    <r>
      <rPr>
        <sz val="11"/>
        <color theme="1"/>
        <rFont val="Calibri"/>
        <family val="2"/>
        <scheme val="minor"/>
      </rPr>
      <t xml:space="preserve">http://www.idep.edu.co/sites/default/files/Registro%20Nacional%20de%20Bases%20de%20Datos%20IDEP.pdf
Presentación Socialización de la política de seguridad y privacidad. 
</t>
    </r>
    <r>
      <rPr>
        <u/>
        <sz val="10"/>
        <color rgb="FF1155CC"/>
        <rFont val="Arial"/>
        <family val="2"/>
      </rPr>
      <t>https://drive.google.com/file/d/1KqbfvDBv3YMBMPn94AgicW5ERynhmePV/view?usp=sharing</t>
    </r>
  </si>
  <si>
    <t>http://www.idep.edu.co/?q=talento-humano</t>
  </si>
  <si>
    <t>En el marco del contrato 040 de 2020 suscrito con la caja de compensación Compensar se ejecutaron las capacitaciones: La nueva normatividad del Código único Disciplinario, Cultura organizacional y comportamientos éticos e integridad, Actualización contratación estatal y Prevención y promoción de la salud, Capacitación Rendición Pública de Cuentas, Inducción y Reinducción Seguridad y Salud en el Trabajo y Gestión Ambiental, Reinducción en Realización de pagos en Tesorería, Socialización de la Política de Seguridad y Privacidad de la Información y el taller de Buenas letras en el IDEP sobre redacción y ortografía</t>
  </si>
  <si>
    <r>
      <t>Subserie Planes de Trabajo anuales de Seguridad y Salud en el Trabajo</t>
    </r>
    <r>
      <rPr>
        <sz val="10"/>
        <color rgb="FF000000"/>
        <rFont val="Arial"/>
        <family val="2"/>
      </rPr>
      <t xml:space="preserve">
</t>
    </r>
    <r>
      <rPr>
        <u/>
        <sz val="10"/>
        <color rgb="FF1155CC"/>
        <rFont val="Arial"/>
        <family val="2"/>
      </rPr>
      <t>http://www.idep.edu.co/?q=content/gth-13-proceso-de-gesti%C3%B3n-de-talento-humano#overlay-context=</t>
    </r>
  </si>
  <si>
    <t>Se ejecutó el plan de trabajo anual de Seguridad y Salud en el Trabajo conforme lo programado; durante el cuarto trimestre se desarrollaron las siguientes actividades:
- Seguimiento a las condiciones de salud de los trabajadores en el marco de la emergencia sanitaria por el COVID-19;
- Funcionamiento de los Comités de Convivencia Laboral y Paritario en Seguridad y Salud en el Trabajo; 
- Participación en el simulacro distrital de autoprotección;
- Capacitación en prevención y promoción de la salud "riesgo psicosocial", identificación de peligros y riesgos y cuidado de manos;
- Inducción y Reinducción en Seguridad y Salud en el Trabajo;
- Inspección a un puesto de trabajo con el apoyo de la ARL en cumplimiento de acciones de mejora formuladas en la investigación de la presunta enfermedad laboral calificada en primera instancia hacia el mes de febrero;
- Socialización de los componentes de estructura del Sistema de Gestión de la Seguridad y Salud en el Trabajo SG SST  (Política de Seguridad y Salud en el Trabajo, Objetivos del SG y Responsabilidades específicas en SST).
- Campaña para la prevención de caídas;
- Auditoría anual del SG SST;
- Diligenciamiento de información en el módulo SST en Línea del SIDEAP;
- Evaluaciones ocupaciones periódicas a 34 funcionarios(as);
- Evaluación del riesgo psicosocial;
- Suscripción de los procesos contractuales para adquisición de elementos de protección personal, insumos de bioseguridad y elementos ergonómicos; 
- Revisión y aprobación del procedimiento de reporte e investigación de incidentes, accidentes de trabajo AT y enfermedades laborales EL y de los formatos investigación de AT e investigación de EL.
- Revisión por la dirección y rendición de cuentas del SG SST.
- Formulación del Plan de Trabajo Anual de SST 2021 en preliminar
- Autoevaluación del SG SST bajo estándares mínimos.</t>
  </si>
  <si>
    <t>Carpeta Contrato 217 de 2020 - Resolución 109 de 2020</t>
  </si>
  <si>
    <t>Mediante resolución 109 de 2020 se designó al mejor servidor público de carrera administrativa, a los mejores servidores públicos de carrera administrativa de cada nivel jerárquico y al mejor servidor público de libre nombramiento y remoción del Instituto para la Investigación Educativa y el Desarrollo Pedagógico – IDEP por el período de evaluación del desempeño comprendido entre el 1 de febrero de 2019 y el 31 de enero de 2020 y se asignan los incentivos no pecuniario correspondientes.
Se realizó la contratación de servicios para el desarrollo de las actividades de bienestar del IDEP para los funcionarios del Instituto y sus familias, esta acción se formalizó mediante contrato 217 de 2020.</t>
  </si>
  <si>
    <t>Mediante contrato 096 de 2020 se consolidó el estudio de cargas de trabajo donde se evidencias las necesidades reales de personal del Instituto, y se proyectó el la Resolución de adopción del manual específico de funciones para la planta de empleos del IDEP.</t>
  </si>
  <si>
    <t>http://www.idep.edu.co/?q=talento-humano
Grabación de las sesiones de capacitación que se encuentran en la cuenta de correo de thumano@idep.edu.co</t>
  </si>
  <si>
    <t>Se realizaron tres (3) jornadas de capacitación denominadas "Cultura organizacional y comportamientos éticos e integridad" las cuales fueron dirigidas a los funcionarios y el personal de apoyo a la gestión del IDEP. En el desarrollo de estas acciones los Gestores de Integridad hicieron el reconocimiento a los empleados destacados durante el año por su capacidad de apropiación de los valores dio código de integridad.</t>
  </si>
  <si>
    <t>Carpetas magnéticas  que reposan en presupuesto con el detalle correspondiente al cierre presupuestal mensual de la entidad</t>
  </si>
  <si>
    <t>Se realizaron cierres presupuestales correspondiente a los meses de noviembre y diciembre entre el sistema de información BOGDATA y GOOBI, conciliando la información y dejando evidencia se las diferencias que se presentan al igual que la justificación de las mismas.</t>
  </si>
  <si>
    <t>Carpetas magnéticas con la información insumo para el cierre (CDP - CRP- Órdenes de Pago -Ejecuciones Presupuestales), que reposan en presupuesto.</t>
  </si>
  <si>
    <t>Se ha tramitado la totalidad de solicitudes relacionadas con ejecución de recursos asignados al presupuesto de la entidad (CDP-CRP-Órdenes de Pago) hasta el 30 de noviembre. En el mes de diciembre se formalizó la circular de cierre financiero donde se establecen las actividades y fechas de corte para entrega de insumos relacionados con el cierre de vigencia. Adicionalmente, se remitieron desde la SAFyCD, los informes que contempla la circular para su diligenciamiento por parte de responsables de ejecución de los recursos, lo cual permitirá una revisión y gestión oportuna asociada al cierre financiero, el cual será informado con el cierre de la presente vigencia.</t>
  </si>
  <si>
    <t>Carpeta magnética anteproyecto de presupuesto vigencia 2021 que reposa en presupuesto.</t>
  </si>
  <si>
    <t>Se realizaron las actividades asociadas con anteproyecto de presupuesto vigencia 2021, recibiendo por parte de la Dirección Distrital de Presupuesto la cuota global de gasto aprobada para la entidad. A la fecha está pendiente el decreto de presupuesto aprobado por el Concejo de Bogotá, con el cual, se incorporará en Goobi el presupuesto aprobado para iniciar la ejecución de recursos, actividades que se desarrollan en el mes de enero de 2021.</t>
  </si>
  <si>
    <t>Se realizaron el proceso de conciliación de la información entre las tres áreas, determinación y ajuste a las diferencias encontradas de los meses septiembre, octubre y noviembre del 2020</t>
  </si>
  <si>
    <t>Debido a la entrega en funcionamiento del nuevo software distrital BOGDATA, se han presentado dificultades para comparar la información del Instituto con la de Hacienda, no obstante se han solicitado mesas de trabajo para solucionar los inconvenientes</t>
  </si>
  <si>
    <r>
      <t xml:space="preserve">Página web Institucional, link: </t>
    </r>
    <r>
      <rPr>
        <u/>
        <sz val="10"/>
        <color rgb="FF1155CC"/>
        <rFont val="Arial"/>
        <family val="2"/>
      </rPr>
      <t>http://www.idep.edu.co/?q=content/estados-contables-trimestrales-2020</t>
    </r>
  </si>
  <si>
    <t>Se ha llevado a cabo el reporte oportuno de los estados financieros y reportes que componen el envío de la información contable trimestral con destino a la Contaduría General de la Nación y la Dirección Distrital de Contabilidad</t>
  </si>
  <si>
    <t>Se ha presentado dificultad con el reporte denominado balance de prueba CHIP 1 del Sistema de Información GOOBI, y se ha solicitado su corrección por parte del proveedor del mismo, se está a la espera de su ajuste.</t>
  </si>
  <si>
    <t>Carpetas electrónicas y físicas de bancos en el Instituto, soportes de movimientos mensuales, extractos y libros auxiliares remitidos mensualmente por el Tesorero de la entidad</t>
  </si>
  <si>
    <t>Se realizó mensualmente las conciliaciones bancarias y reducción al 100% de las partidas conciliatorias en bancos para los meses de septiembre, octubre y noviembre del 2020.  Se ha efectuado seguimiento a la gestión de los bancos a través de la reuniones ordinarias del Comité Técnico de Sostenibilidad Contable de la entidad. Al corte de noviembre 30 de 2020, no se presentan partidas conciliatorias en bancos.</t>
  </si>
  <si>
    <t>Se presentan demoras en la resolución de errores o en la adecuada parametrización del sistema de información GOOBI, no se han programado jornadas de capacitación con base en la instalación de la última versión del sistema de información</t>
  </si>
  <si>
    <t xml:space="preserve">Seguimiento Plan de acción MIPG cuarto trimestre de la vigencia 2020. </t>
  </si>
  <si>
    <t>En el marco del Plan Institucional de Capacitación P.I.C 2020,el IDEP continuó con la programación para este trimestre de la última sesión formativa dirigida a todos los servidores públicos y equipo de apoyo del Instituto. Con el objetivo de reconocer las modificaciones introducidas por el nuevo Código General Disciplinario, así como su aplicación práctica, y se determinará el procedimiento mediante el cual se atenderá a dicha transición legislativa. Capacitación virtual realizada el día 2 de octubre del 2020 de 3:00 pm a 4:30 pm.</t>
  </si>
  <si>
    <t xml:space="preserve">Página Web 
Informes radicados en la Entidad
Actas de Comité de Coordinación de Control Interno </t>
  </si>
  <si>
    <t>Se dio cumplimiento al Plan Anual de Auditoría aprobado por el Comité Institucional de Control Interno para la vigencia 2020.  Adicionalmente a las actividades allí establecidas se actualizó realizó auditoría al SSST, se documentó y estructuró el mapa de aseguramiento de la Entidad, se realizó informe de seguimiento al Comité de Conciliación y SIPROJWEB y se elaboró el informe del cumplimiento de la circular conjunta No. 010 de 2020.</t>
  </si>
  <si>
    <t xml:space="preserve">El plan de acción y su seguimiento se encuentra publicado en la pagina web en: http://www.idep.edu.co/?q=content/plan-de-acci%C3%B3n-institucional
Acta No 30 octubre  Comité institucional de gestión  y desempeño </t>
  </si>
  <si>
    <r>
      <t xml:space="preserve">Se realizó el seguimiento con corte a 31 de diciembre, el cual se encuentra publicado en el link de transparencia. </t>
    </r>
    <r>
      <rPr>
        <u/>
        <sz val="10"/>
        <color rgb="FF1155CC"/>
        <rFont val="Arial"/>
        <family val="2"/>
      </rPr>
      <t>http://www.idep.edu.co/?q=node/32</t>
    </r>
  </si>
  <si>
    <t>Actas de Comité Institucional de Gestión y Desempeño</t>
  </si>
  <si>
    <t>Se realizaron 3 presentaciones de la ejecución presupuestal, los días 26 de octubre,  23 de noviembre y 7 de diciembre, las cuales se encuentran en las actas del Comité Institucional de Gestión y Desempeño.</t>
  </si>
  <si>
    <t>Se hizo seguimiento al proyecto de inversión 7553 en SEGPLAN con corte a septiembre en el mes de octubre.  El proyecto en Suifp territorio ha sido actualizado y se ha realizado el seguimiento con corte a septiembre, octubre y noviembre en SPI. Se ha realizado el seguimiento mensual con corte a septiembre, octubre, noviembre de los productos de BMPT y de UNCSAB en PMR Metodología de Hacienda Distrital.  El seguimiento con corte a Diciembre 2020 se hace en el mes de enero 2021 para las tres herramientas: SEGPLAN,  SPI y PMR.
Para este trimestre se realizó el seguimiento a las actividades de la política de "Transparencia, acceso a la información pública y lucha contra la corrupción" de MIPG, las cuales se ejecutaron según las actividades programadas.</t>
  </si>
  <si>
    <t>Acta de Comité Institucional de Gestión y Desempeño y Presentación correspondiente. 
Seguimiento de indicadores disponible en: http://www.idep.edu.co/?q=content/indicadores-de-gesti%C3%B3n</t>
  </si>
  <si>
    <t>Acta  de Comité Institucional de Gestión y Desempeño  y Presentación correspondiente. 
Se encuentra el seguimiento del  tercer  trimestre del 2020 en: http://www.idep.edu.co/?q=content/plan-de-mejoramiento-por-procesos</t>
  </si>
  <si>
    <t xml:space="preserve">El 30 de octubre  en sesión virtual del Comité Institucional de Gestión y Desempeño se presentaron los resultados del seguimiento al POA por procesos, 
para ese periodo de tiempo se reportaron dificultades en el cumplimiento de las actividades  del proceso de Gestión documental  atendiendo a la situación de emergencia sanitaria. Este seguimiento se encuentra publicado en la página web del IDEP. </t>
  </si>
  <si>
    <t xml:space="preserve">Acta  del Comité institucional de gestión y desempeño  y  el seguimiento publicado en la  pagina web del IDEP disponible en: http://www.idep.edu.co/?q=content/plan-operativo-anual
</t>
  </si>
  <si>
    <t xml:space="preserve">Se realizó el tercer seguimiento con corte a diciembre, durante este periodo se dejaron  49 riesgos de proceso y los 13 riesgos de corrupción, para un total de 62 riesgos. Se reportó la materialización un (1) riesgo del proceso Gestión Contractual  "Declaratoria de desierta del proceso de selección ". Para los 49 riesgos de proceso, la zona de riesgo residual tiene la siguiente distribución: 30 Baja, 10 Moderada y 9 Alta. Para los 13 riesgos de corrupción, la zona de riesgo residual tiene la siguiente distribución: 10 Moderada y 3 Alta.
El seguimiento se encuentra publicado en la página web.  Es importante resaltar, que a los riesgos materializados se formularon los planes de mejora correspondientes al proceso de Gestión contractual. </t>
  </si>
  <si>
    <t>Se incorpora la actividad puesto que hace parte del Plan de desarrollo 2020-2024 según lo aprobado en el Comité institucional de gestión y desempeño del 27 de julio de 2020.</t>
  </si>
  <si>
    <t>Se incorpora la actividad puesto que hace parte del Plan de desarrollo 2020-2024 según lo aprobado en el Comité institucional de gestión y desempeño del 7 de diciembre de 2020.</t>
  </si>
  <si>
    <t>http://www.idep.edu.co/?q=content/gd-07-proceso-de-gesti%C3%B3n-documental</t>
  </si>
  <si>
    <t xml:space="preserve">Para el cuarto trimestre el  documento del banco terminológico  se encuentra terminado,  la aprobación se realizará en el segundo trimestre 2021 según el cronograma del PINAR </t>
  </si>
  <si>
    <t>En el CIGD del 23 de noviembre se solicitó el ajuste de la actividad.</t>
  </si>
  <si>
    <t>Para el cuarto trimestre se culminó con el proceso de  elaboración de tablas de control de acceso, la versión final se publicará en la página del IDEP</t>
  </si>
  <si>
    <t>\\192.168.1.251\300_SAFyCD\IDEP 2020\3000_21 INSTRUMENTOS ARCHIVISTICOS</t>
  </si>
  <si>
    <t xml:space="preserve">Para el cuarto trimestre se culminó con el proceso de  actualización de las tablas de retención documental, estas serán sometidas aprobación en el comité institucional de gestión y desempeño de diciembre. </t>
  </si>
  <si>
    <t>Para el cuarto trimestre se aplicaron las tablas de valoración documental a los expedientes que tienen disposición final, conservación total.</t>
  </si>
  <si>
    <t>En el cuarto trimestre del año 2020, la Oficina Asesora Jurídica celebró 3 comités de contratación, así:
Octubre: Acta No. 11 de fecha 13 de octubre de 2020
Noviembre: Acta No. 12 de fecha 10 de noviembre de 2020
Diciembre: Acta No. 13 de fecha 10 de diciembre de 2020.
Es de anotar que por ocasión de la emergencia sanitaria, los comités se hicieron de forma virtual</t>
  </si>
  <si>
    <t>Sistema Administrativo y Financiero GOOBI.
 Contratos suscritos y celebrados por la entidad los cuales se encuentran publicados las plataformas SECOP II y la Tienda Virtual del Estado Colombiano.</t>
  </si>
  <si>
    <t>Se realizó la incorporación de esta actividad a través de la solicitud realizada en el Comité Institucional de Gestión desempeño del 24/02/2020 por el líder del proceso.</t>
  </si>
  <si>
    <t xml:space="preserve"> En el cuarto trimestre del año 2020, la Oficina Asesora Jurídica celebró 6 comités de conciliación, cumpliendo con el cronograma establecido así:
Octubre: Acta No. 19 del 13 de octubre de 2020 y Acta No. 20 del 27 octubre de 2020. 
Noviembre: Acta No. 21 del 10 de noviembre de 2020 y Acta No. 22 del 23 de noviembre de 2020
Diciembre: Acta No. 23 del 10 de diciembre de 2020 y  Acta No. 24 del 18 de diciembre de 2020</t>
  </si>
  <si>
    <t>La Oficina Asesora Jurídica dio respuesta a nueve (9) derechos de petición y nueve  (9) certificaciones de contratos. Atendiendo así todas las solicitudes allegadas que para el trimestre, que fueron un total de dieciocho (18).</t>
  </si>
  <si>
    <t>Es preciso indicar que teniendo en cuenta la emergencia sanitaria ocasionada por el COVID 19, y a raíz de la extensión de las medidas de aislamiento tomadas en todo el territorio nacional por parte del Gobierno Nacional, el abogado realizó revisión virtual de los procesos en los que el IDEP es parte donde se evidenció que solo en uno (juzgado 3 civil del circuito) reconoció personería
1. Memorial remitido al tribunal para que remitiera el escrito de apelación interpuesto por la contraparte</t>
  </si>
  <si>
    <t>El seguimiento a los indicadores de gestión  por procesos se realizó con corte al 30 de septiembre, estos se encuentran publicados en la página web del IDEP. Adicionalmente, el 30 de octubre en sesión virtual del Comité Institucional de Gestión y Desempeño se presentaron los resultados del seguimiento a indicadores de gestión por proceso, reportando desempeño aceptable de las metas trimestrales en el indicador del proceso de Gestión documental y Gestión tecnológica . Sin embargo, se evidencia un cumplimiento promedio  de gestión  de los indicadores  de la entidad del 97%.</t>
  </si>
  <si>
    <t>Se realizó el seguimiento y la publicación de las acciones en el plan de mejoramiento por procesos  con corte al 30 de septiembre. Durante este periodo se formularon acciones de mejora y / o correctivas  para  los procesos de:   Gestión financiera, Gestión de Talento humano y Gestión tecnológica.  Debido a los resultados de observaciones de las auditorias internas realizadas por la Oficina de Control Interno a esos procesos así como el desempeño deficiente de indicadores de gestión (Gestión tecnológica y Gestión documental) . 
El seguimiento por la OCI se realizará en el  mes de diciembre  según el plan de auditoría anual.</t>
  </si>
  <si>
    <t xml:space="preserve">Los días 9, 10 , 17 y 18  de noviembre, se realizaron  las sesiones de sensibilización del Modelo Integrado de Planeación y Gestión con  la Subdirección Académica y la Subdirección Administrativa, Financiera y Control Disciplinario , sobre  el   seguimiento a los instrumentos de gestión del IDEP. Adicionalmente,  los días 10, 11 , 17, 18, 19 y 25 de noviembre, se realizaron mesas de  trabajo con las dependencias del IDEP  y la Oficina de Control interno para el mapa de aseguramiento del IDEP y el  ajuste del seguimiento al  mapa de riesgos de procesos y corrupción en el marco de la Política de Control Interno de MIPG. </t>
  </si>
  <si>
    <t>Para el cuarto trimestre se realizó una actualización al cronograma de actividades del PINAR teniendo en cuenta la situación de emergencia sanitaria declarada por el país, el cual se encuentra actualizado en la página del IDEP. Para el cuarto trimestre también se contempló la  actualización al PINAR a manera general del documento, actualizando los indicadores. La versión final se publicará en la página WEB del IDEP.</t>
  </si>
  <si>
    <t>Formato de inventario analítico adoptado por el archivo de Bogotá - ISADG  
\\192.168.1.251\300_SAFyCD\IDEP 2020\3000_21 INSTRUMENTOS ARCHIVISTICOS
http://www.idep.edu.co/?q=tablas-de-valoracion-documental-idep</t>
  </si>
  <si>
    <t xml:space="preserve"> La Oficina Asesora Jurídica atendió el 100% de las solicitudes de contratación, que para este cuarto trimestre fueron un total de ciento diecinueve (119), cumpliendo con los requerimientos solicitados por las demás dependencias de la entidad. 
 Las 119 solicitudes se tramitaron, así:
Ciento  siete (107) bajo la modalidad de contratación directa
Cuatro (4) bajo la modalidad de mínima cuantía
Cinco (5) bajo la modalidad de menor cuantía a través de la Tienda Virtual del Estado Colombiano, el cual se adjudicará en el mes de octubre
Tres (3) convenios
Es preciso aclarar que se adjudicaron en el mes de octubre las tres (3) solicitudes pendientes en el primer tercer trimestre (104 y 105)</t>
  </si>
  <si>
    <t>Mantenimiento y Monitoreo: 
Mantenimiento a la Infraestructura del IDEP:
- En Octubre de 2020 se reactivó la Orden de Servicios 105-2019 con la Empresa COMPUSERTEC, dando finalización a las horas pendientes del contrato con la puesta en producción del nuevo servidor de base de datos Oracle 12c que soporta el sistema de información Administrativo y Financiero Goobi y la contingencia del sistema de información HUMANO. 
- Se realizó la contratación del Mantenimiento preventivo y correctivo de la infraestructura tecnológica del IDEP, contrato 189-2020 y se realiza la sesión del mantenimiento preventivo a la infraestructura del IDEP el 12 de Diciembre. Este mantenimiento incluyó las UPS  y la Unidad de Aire Acondicionado.
Soporte a Sistema Goobi: Se ha realizado el soporte de primer nivel de las incidencias reportadas del sistema de información Goobi a través 
de la mesa de servicio. En los informes del contrato 25-2020 se encuentra el detalle de la gestión realizada.
Además de las incidencias reportadas por los usuarios se realiza el soporte de primer nivel el cual se encuentra registrado en el informe detallado y las evidencias se encuentran en sesiones de trabajo conjunto que han sido grabadas en video, el chat de whatsapp y las programaciones del calendario Google.
Se logra la corrección del Boletín de Almacén. Se reciben actualizaciones del sistema con nuevos reportes.
Soporte al sistema Humano: 
Se solicita mensualmente el backup correspondiente a través de mesa de ayuda, se da soporte de primer nivel al contratista a cargo del proceso de nómina, las solicitudes se realizan a través del teléfono y chat. 
Soporte a los sistemas de información web: 
Se proporciona soporte de primer nivel a los sistemas web OJS, Koha, DSpace y VuFind a través del correo soportesiafi@idep.edu.co. Las incidencias que requieren apoyo técnico se escalan al proveedor Metabiblioteca.
Firewall: 
Se realizó la activación y configuración de las nuevas reglas para el soporte a IPV6 y convivencia con IPV4. 
Se incluyeron nuevas reglas para el servicio de EDUROAM (Servicio de Internet Inalámbrico).
Se crean a necesidad las cuentas para uso de VPN de los nuevos Usuarios.
Se crearon reglas para la restricción de horario en el uso de la VPN, las cuales se encuentran en pruebas, para ser aplicadas en 2021.
Antivirus: 
Se realizó por parte del contratista el cuarto servicio de soporte donde se llevaron a cabo tareas de verificación del antivirus, actualizaciones necesarias, 
comunicación con los equipos de escritorio y actualizaciones a las licencias de los equipos.
Se solicitó la creación de reglas que bloquean el uso de dispositivos de almacenamiento USB, estas reglas se encuentran en pruebas para ser activadas en el 2021.
Se solicitó la creación de un Grupo para el Equipo de Tecnología de manera que se tenga el acceso a los dispositivos de almacenamiento USB.
Se socializa al IDEP el día 10 de diciembre, que la regla será aplicada en el 2021.
Internet: 
En la ejecución del contrato 44-2020 se realiza la configuración para el direccionamiento IPV6 del IDEP por parte del proveedor RENATA.
Hiperconvergencia: 
Hiperconvergencia: 
Se realizó el nuevo contrato de soporte de hiperconvergencia. Se realizó un simulacro de apagado e inicio de forma exitosa el 27 y 28 de noviembre.  
Redes:
Se cambiar la configuración de desbloqueo de puertos, para habilitar la conexión de los enrutadores inalámbricos del IDEP con el servidor de validación de Renata.
IPV6:  
En la ejecución del contrato 53-2020, para la convivencia de los protocolos IPv4 e IPv6, se validan y reciben los documentos de diagnóstico, planeación y seguimiento elaborados por el proveedor, se realiza la configuración del firewall, los equipos activos, dominio y de los equipos portátiles, de escritorio y servidores.
Se recibe por parte del proveedor la documentación con la evidencia de la nueva realidad de la red LAN del IDEP.
Actualmente en el instituto coexisten los protocolos IPV4 e IPV6 de acuerdo a lo indicado por MinTic en la estrategia de Gobierno Digital.</t>
  </si>
  <si>
    <t>-Para el diagnóstico: se descargaron de la página del MinTic los instrumentos y guías para el diagnóstico del MSPI. Estos se socializaron al interior del área de tecnología y se realiza una revisión de la versión entregada en el 2019 y se planea como continuidad a esta actividad diligenciar el instrumento en el 2021.
-Se revisó y actualizó el formato para el levantamiento de AI del Área de Tecnología incluyendo todos los procesos de la entidad.
-Se socializó con la Entidad el formato de activos de información propuesto, a esta socialización se invitó a todos los miembros del IDEP incluyendo la parte Directiva.
-Se actualizó el inventario de tecnología en el nuevo formato propuesto con corte a 25 de noviembre de 2020.
En el formato se incluye un campo para indicar la fecha de actualización y si se trata de un nuevo activo de información.
-Se envía para publicación en el portal web.
-La jefa de la Oficina de planeación reportara al Director la información recolectada en el instrumento de AI que se identifica y corresponde a los activos de información Área de Tecnología.
-Se han divulgado los boletines del CSIRT y los tips de seguridad de la información a través de correo electrónico.
-Se revisó la política de seguridad de la información y se socializó el 10 de diciembre. Esta política se encuentra publicada en el portal web.
-Se socializaron recomendaciones y tips de seguridad de la Información en la reunión del 10 de Diciembre de 2020.
-Se encuentra en actualización el acta de compromiso de cumplimiento de las políticas TIC.
-En Octubre de 2020 se reactivó la Orden de Servicios 105-2019 con la Empresa COMPUSERTEC, dando finalización a las horas pendientes del contrato con la puesta en producción del nuevo servidor de base de datos Oracle 12c que soporta el sistema de información Administrativo y Financiero Goobi y la contingencia del sistema de información HUMANO. 
-Se realizó la contratación del Mantenimiento preventivo y correctivo de la infraestructura tecnológica del IDEP, contrato 189-2020 y se realiza la sesión del mantenimiento preventivo a la infraestructura del IDEP el 12 de Diciembre. Este mantenimiento incluyó las UPS  y la Unidad de Aire Acondicionado.
-En la ejecución del contrato 53-2020, para la convivencia de los protocolos IPv4 e IPv6, se validan y reciben los documentos de diagnóstico, planeación y seguimiento elaborados por el proveedor, se realiza la configuración del firewall, los equipos activos, dominio y de los equipos portátiles, de escritorio y servidores.
-Se recibe por parte del proveedor la documentación con la evidencia de la nueva realidad de la red LAN del IDEP.
-Actualmente en el instituto coexisten los protocolos IPV4 e IPV6 de acuerdo a lo indicado por MinTic en la estrategia de Gobierno Digital.
-Se revisó la información publicada en la SIC con respecto a las bases de datos del IDEP. No se requiere actualización por cuanto no hay nuevas bases de datos para registrar.
-Se ajustó aprobó y publicó el procedimiento para el ciclo de vida de los sistemas de información de acuerdo a las sugerencias de la auditoría. 
-Se ajustó aprobó y publicó el formato de requerimientos que hace parte del procedimiento del ciclo de vida de los sistemas de información, el cual consolida lo requerido para pruebas, puesta en producción y control de cambios de acuerdo a las sugerencias de la auditoría de dejar un solo formato.
- Debido a que en la Alta Consejería Distrital de TICS no se cuenta con ingenieros para dar soporte a la plantilla Govimentum, no es posible realizar actividades adicionales a las realizadas, es por esta razón que se continúa con el análisis de la construcción del nuevo portal del IDEP.</t>
  </si>
  <si>
    <t>Se presentan dificultades en el último trimestre como resultado de la puesta en marcha del sistema de información BOGDATA, sistema que para los cierres de octubre y noviembre no generó ejecuciones presupuestales. Por lo anterior, la conciliación se realiza contra un informe en Excel que se genera desde BOGDATA, quedando  las ejecuciones de GOOBI  como las versiones a entregar a terceros para  fines pertinentes.</t>
  </si>
  <si>
    <t>Carpeta magnética de conciliación de la información mensual entre áreas, archivo en Excel</t>
  </si>
  <si>
    <t>Evidencia octubre (radicado No. 00106-817-001330 del 05/11/2020) noviembre (radicado No. 00106-813-001544 del 30/11/2020) diciembre (radicado No. 00106-817-001799 del 18/12/2020)</t>
  </si>
  <si>
    <t>Para la implementación de una estrategia eficaz y efectiva de socialización, divulgación  y gestión del conocimiento derivado de las investigaciones y publicaciones del IDEP. A la fecha se cumplió la meta con un acumulado en la magnitud igual a 1 con el desarrollo total de sus 3 fases así: 1. Procesos contractuales (0.1) 2. Desarrollo de procesos comunicativos (0.75) para lo cual se actualizaron bases de datos de Alcaldías e Instituciones, de docentes del Distrito e Instituciones de educación superior. Se articuló la actualización de objetivos, acciones y cronogramas y se realizó su publicación en el sitio web del IDEP. 3-Elaboración de entrega de documentos finales consolidados (0.15) se entregó el plan estratégico de comunicaciones y se publicó en el sitio web. Se publicó 1) 1 Revista Educación y Ciudad No. 39: Pedagogía, experiencia y vida escolar, -2) 1 Libro Características individuales e institucionales que promueven la investigación y la innovación educativa en el Distrito Capital, -3) 1 colección de podcast, -4) 1 libro: Pensar la evaluación en red: Trayectoria para la conformación de una red de instituciones por la evaluación desde la identificación de prácticas significativas, -5) 1  libro: Monitoreo de la calidad de la educación inicial: diseño, implementación y transferencia, -6) 1 Podcast: Catalina Valencia Tobón, -7) 1  Podcast: El arte en la escuela colombiana con la maestra Martha Ospina, -8) 1 Podcast: Memoria y justicia social en la pandemia con el maestro rural Andrés Bustos, -9) 1 Podcast: Tatiana Piñeros, -10) 1 Podcast: Educación, saberes y vida rural vistas desde Bogotá y Aracataca, -11) 1 libro: Tejiendo saberes que transforman y emancipan la escuela. Una experiencia de sistematización con maestras y maestros, -12) 1 Podcast: Agustín Porres Fundación Varkey Argentina , -13) 1 Libro La voz de los sujetos. Subtítulo: Sistema de Seguimiento a la Política  Educativa  Distrital en los contextos Escolares, -14) 1 Libro Seguimiento a la política educativa distrital Aplicación y resultados 2018-2019, -15) 1 Podcast: Alexander Rubio balance IDEP 2020 para diciembre, -16) 1 Magazín Aula Urbana 119, -17) 1 Producciones estratégicas, -18) 1 Colección de libros Educación al Derecho, -19) 1 Magazín Aula Urbana 120 (Reporte período 0.05, acumulado 1)</t>
  </si>
  <si>
    <t>Para la vigencia 2020 se cuenta con:  1. investigación "Diseño de Agenda de investigaciones: Transformación pedagógica". Para lo cual se cuenta con una revisión de programas de investigación educativa y de transformación pedagógica en diferentes niveles educativos, en la que se identifican las líneas de investigación del programa, sus núcleos temáticos y las fases identificadas para el desarrollo de la estrategia. Parte de este diseño es el avance en una primera línea de  investigación llamada Educación en Emergencia, Sistematización de la estrategia "Profes en Acción"  en la que se contó con la realización de grupos focales, se plantea una propuesta sobre gamificación, acciones para continuar la trazabilidad del proceso, y se entregan avances en la plataforma virtual y manual de uso de la gamificación</t>
  </si>
  <si>
    <t>Para la implementación de la investigación "Seguimiento a la Política Educativa Distrital"a la fecha se cumplió con la totalidad de las  3 fases con un acumulado en la magnitud igual a 1, de la siguiente manera: 1- Procesos contractuales (0.1) Estructuración del equipo de investigación para el seguimiento a la Misión de Educación y Sabiduría Ciudadana, los referentes normativos y jurisprudenciales de la administración del servicio público en el marco del Derecho a la Educación para la construcción de una línea base en los colegios de la ciudad, llevando a cabo reuniones de inducción. 2- Desarrollo de procesos investigativos (0.75) Se ha avanzado en la primera parte de la redacción del documento que da cuenta de la descripción preliminar de la Misión y de los docentes participantes, así como en la formulación de la pregunta, la metodología y los instrumentos. Se validaron los instrumentos de entrevista con la Coordinación General, la Secretaria Técnica y el Grupo Focal de los docentes. Por otra parte, se realizó el mapeo de fuentes de información que alimentan las dimensiones del índice del Derecho a la Educación a escala de colegios; se identificó  la fuente de la información por medio de encuestas del DANE e ICFES. Adicionalmente se avanzó en la fase de diseño de los instrumentos que permitan la recolección de la información y se realizó la conceptualización de las dimensiones del índice. Se hizo el último grupo focal de la MESC, 4 grupos focales del IDE, y 5 grupos focales de las notas de política pública. 3- Elaboración y entrega de documentos finales consolidados (0.15).  Se avanzó y se hizo entrega del análisis cualitativo y cuantitativo de los grupos focales de la MESC, Se inició la recolección de información cuantitativa y se finalizó la recolección cualitativa del IDE y se realizó el análisis de información. La recolección cuantitativa para las dimensiones del IDE se culminaron obteniendo respuesta del 52% de los establecimientos educativos publicos en Bogotá, entregando el informe final del IDE. Se elaboró la nota de política No. 3 sobre el balance de las acciones en el sector educativo en el marco de la pandemia durante el 2020; se organizó y participó en el ciclo de 8 conferencias de "Educación al Derecho"</t>
  </si>
  <si>
    <t xml:space="preserve">Se cuenta con avance en la implementación de una estrategia que tiene como objetivo aumentar el nivel de transferencia del conocimiento producido por el IDEP al campo educativo y del sector. A la fecha se cuenta con un avance de 1.00 dado el cumplimiento en sus 3 fases: la fase precontractual (0.05), la fase de diseño, formulación y planeación (0.6) y la fase de construcción de la línea base (0.35) así: 
Un documento de fundamentación teórica, conceptual y metodológica de la estrategia, que comprende la contextualización del CNCTI, la revisión de literatura producida por el IDEP en fase de clasificación y categorización, información sobre grupos de investigación para posibles alianzas, y el desarrollo de un marco referencial de categorías para el proceso de virilización del IDEP en las redes del conocimiento. Se continua con la implementación de protocolos para gestionar Institulac, Gruplac y Cvlac, para el posicionamiento del IDEP en la Red del conocimiento, mediante el registro de un grupo de investigación, capacitaciones a dos grupos de investigación, la formulación de los actos administrativos requeridos para la inserción del IDEP en el SNCTI. y el avance en el registro de CVLAC de los investigadores del IDEP. Adicionalmente, la iniciativa de la creación de una escuela de maestros y maestras investigadoras, cuenta con un documento que incluye los aspectos conceptuales, metodológicos y operativos, que formula una propuesta por componentes, sobre los que se trazará la ruta de construcción en colectivo para la formación. 
Por otra parte, se avanzó en el diseño para la elaboración de la línea de base que permita medir el indicador: programa de investigaciones para el cierre de brechas educativas, mediante la aplicación de operaciones estadísticas en cuatro campos: a) Producción investigativa de maestros y maestras, b) prácticas de innovación educativa, c) Redes, colectivos y semilleros de investigación, y d) índice del derecho a la educación </t>
  </si>
  <si>
    <t>Para la implementación de una estrategia articulada de promoción y apoyo a colectivos, redes, y docentes investigadores e innovadores de los colegios públicos de Bogotá. A la fecha se cuenta con un avance de 100% dado el cumplimiento en sus fases: la fase precontractual (0.01), la fase de realización de convocatorias (0.12), la fase de diseño, planeación y la fase de estructuración de actividades (0.48); La fase Ejecución o desarrollo (0,39) . Estas fases se ejecutaron en cumplimiento a las tres acciones planeadas: 1. El Premio a la investigación, a la innovación y otros reconocimientos; 2. La movilidad académica y pedagógica: agendas que promueven la participación en eventos académicos, estancias pedagógicas para reconocer otras experiencias y ampliar capital cultural; y 3. el fomento y acompañamiento a las actividades propias de colectivos de docentes. Todo esto apoyado en el marco del paquete de estímulos, previsto en la iniciativa INCENTIVA y en el convenio SED. A la fecha la estrategia cuenta con 305 maestros (beneficiarios de incentiva y premio a la investigación  (87) y/o participan en el curso IDEP-VARKEY (3), Lideres SEI participantes en el  2° Enc- Distrital de SEI (24), eventos de promoción de investigación e innovación liderados por RCM (18), membrecía biblioteca digital (173),  cumpliendo así con el total de maestros a beneficiar a través de las 3 acciones referidas y apoyadas  en el marco del paquete de estímulos, previsto en el programa INCENTIVA. En relación con el premio se cuenta con las piezas comunicativas, 225 proyectos postulados, de los cuales 151 fueron habilitados, acompañados y evaluados, la premiación se realizó el pasado 2 de dic.  Se llevo a cabo el curso de fundamentos investigación pedagógica IDEP-Varkey, en el que participaron 11 docentes de IED. Se apoyó y acompañó 11 actividades lideradas por 7 RCM en las que participaron 38 maestros; participación en: lanzamiento del libro Semillero JUPI, mesas de trabajo con SEI y con RCDI en las que se estructuraron el 2° Enc- Distrital de SEI realizado el pasado 29 y 30 de oct. y el 3er Enc. Enredando a realizarse en el mes de feb. Se cuenta con el rastreo de estrategias regionales enfocados al mejoramiento de la profesión docente; caracterización de RCM y SEI. En el programa INCENTIVA fueron definidas: las modalidades, el total de incentivos, grupos poblacionales a beneficiar y la metodología para la entrega de beneficios, se realizó la entrega de incentivas a los maestros beneficiaros. Finalmente, se realizó la adquisición de 2000 membrecías para la Biblioteca Digital del Magisterio de las cuales 173 se pertenecen a maestros investigadores e innovadores nuevos en proyectos del IDEP.</t>
  </si>
  <si>
    <t>Evidencia noviembre (radicado No. 00106-813-001544 del 30/11/2020) diciembre (radicado No. 00106-817-001799 del 18/12/2020)</t>
  </si>
  <si>
    <t xml:space="preserve">En el marco del convenio con la SED la investigación "Línea de base de condiciones de calidad de educación inicial con enfoque de Atención integral a la Primera Infancia 2020" se ha realizado la etapa de planificación mediante la definición de las personas a cargo y el plan operativo para su ejecución. Se elaboró y entregó el Producto 1 a la SED (Hoja de ruta). Se cuenta con el equipo de trabajo quienes han aportado en la elaboración de las rutas de trabajo y la construcción del diseño metodológico, protocolos e instrumentos cuantitativos y cualitativos. En el mes de diciembre, se llevó a cabo a cabo la tercera fase correspondiente a la realización del pilotaje de instrumentos con docentes, directos docentes y padres de familia. Los instrumentos cuantitativos consistieron en un formulario online, mientras que en los cualitativos se llevaron encuentros virtuales donde se usaron instrumentos catalogados como ronda de palabras, entrevistas grupales y mapa de actores. El anterior ejercicio arrojó las observaciones necesarias para los ajustes de los instrumentos para su versión final. </t>
  </si>
  <si>
    <t>Dificultad
La implementación del sistema financiero BogData en las entidades del Distrito generó atrasos no previsibles en el trámite precontractual del equipo técnico requerido para desarrollar las actividades programadas en el Convenio 1853801 de 2020 suscrito con la SED, en ese orden de ideas y con el fin de cumplir con los objetivos de los mismos y de responder a los tiempos y a los requerimientos técnicos y de diseño de los tres componentes asociados. Por lo que se hizo necesario suscribir una prórroga, la cual se extiende hasta febrero de 2021 con el fin de  dar cumplimiento a lo contemplado contractualmente en la investigación.
Medida correctiva
Una vez incorporados los recursos y realizada la etapa precontractual y contractual, se  tramitaron las prórrogas de cada convenio donde se ajustaron los cronogramas inicialmente programados para cumplir con los objetivos. A  la fecha el cumplimiento de actividades se esta realizando según lo programado.</t>
  </si>
  <si>
    <t xml:space="preserve">En el marco de este mismo convenio la investigación "Propuesta para la formulación de iniciativas para el mejoramiento de los entornos educativos 2020" Se estableció la ruta metodológica para el desarrollo del estudio y un documento con la formulación de las iniciativas para el mejoramiento de los entornos de instituciones educativas en las localidades de Kennedy y Bosa asignada por la SED, un documento con la ruta metodológica y operativa para los procesos de apertura a la comunidad de las instituciones seleccionadas, el proceso de acompañamiento técnico a la formulación de los procesos de apertura a la comunidad y el avance de la estrategia de comunicación. Se Actualiza y ajusta el mapa de actores del Ecosistema de Paz y Reconciliación del Distrito, una vez seleccionadas se analizó su composición para finalmente seleccionar solo aquellas que tuvieran relación con el Ecosistema y por último revisan al 100% la batería de indicadores del Plan de desarrollo del Distrito de Bogotá 2020-2024 (550 en total) y los indicadores del Plan Marco de Implementación del acuerdo de paz (501 en total), para ver cuáles de ellos tienen relación con el Ecosistema de paz y con el proyecto ¨Entornos educativos protectores y confiables¨. </t>
  </si>
  <si>
    <t>Evidencia radicado No. 00106-817-001799 del 18/12/2020</t>
  </si>
  <si>
    <t>En el marco del Convenio Interadministrativo IDEP - IDARTES No 2413 del 2020, se desarrolla la investigación "Cuerpo, arte, educación y decolonialidad". Durante este período de tiempo se han llevado a cabo la siguientes actividades: Alistamiento y conformación del equipo de trabajo; elaboración del diseño metodológico de las acciones de investigación y formación del convenio, realización del plan operativo y cronograma de actividades, así como un avance en la conceptualización de cada eje en el marco de la entrega de una hoja de ruta metodológica por eje. Los cinco ejes son: 1) Corporeidad y Educación. 2) Corporeidad y arte. 3) Masculinidades y arte. 4) Corporeidades y territorio 5) Decolonialidad, arte y corporeidades.</t>
  </si>
  <si>
    <t>Dificultad
La implementación del sistema financiero BogData en las entidades del Distrito generó atrasos no previsibles en el trámite precontractual del equipo técnico requerido para desarrollar las actividades programadas en el Convenio 2413 de 2020 suscrito con IDARTES, en ese orden de ideas y con el fin de cumplir con los objetivos de los mismos y de responder a los tiempos y a los requerimientos técnicos y de diseño de los dos componentes asociados. Por lo que se hizo necesario suscribir una prórroga, la cual se extiende hasta marzo de 2021 con el fin de  dar cumplimiento a lo contemplado contractualmente en la investigación.
Medida correctiva
Una vez incorporados los recursos y realizada la etapa precontractual y contractual, se  tramitaron las prórrogas de cada convenio donde se ajustaron los cronogramas inicialmente programados para cumplir con los objetivos. A  la fecha el cumplimiento de actividades se esta realizando según lo programado.</t>
  </si>
  <si>
    <t>Se realizó el seguimiento al Plan correspondiente al tercer trimestre de 2020, donde se reportó una ejecución de 27,35 % del 29,94%  programado.  
Durante este periodo se  ejecutaron el 91% de las acciones programadas por cada una de las políticas de MIPG. Lo anterior, teniendo en cuenta que no se cumplieron en su totalidad actividades de las políticas de Gestión documental, Gobierno digital y Gestión de la información estadística. Se espera en el siguiente trimestre completar en su totalidad las actividades.   
En el cuarto trimestre de 2020,  se realizó seguimiento y se reportó una ejecución de 31,69 % del 29,94%  programado, lo anterior  corresponde al cumplimiento de las actividades que se encontraban pendientes por ejecutar del trimeste anterior de las politicas de Gestión documental, Gobierno digital y Gestión de la información estadística.   
Durante este periodo se  ejecutaron el 100% de las acciones programadas por cada una de las políticas de MIPG.</t>
  </si>
  <si>
    <t xml:space="preserve">En el comité del 30 de octubre presento el seguimiento al plan de acción en el Comité institucional de gestión y desempeño. Se realizó el seguimiento al plan de acción para la vigencia 2020 de las actividades programadas para el cuarto trimestre. Es así como se ejecutaron el 44.83% de las actividades frente al 35,50% de las programadas para este periodo, esto responde a que se cumplieron actividades que se encontraban pendientes del trimestre anterior las actividades que se encontraban pendientes por ejecutar de gestión documental del Plan Institucional de Archivos ­PINAR 2018-2020 y el Plan Estratégico de Tecnologías de la Información y las Comunicaciones ­ PETI, Plan de Tratamiento de Riesgos de Seguridad y Privacidad de la Información se realizaron en este trimestre. </t>
  </si>
  <si>
    <t xml:space="preserve">1 Banco terminológico de tipos, series y subseries documentales </t>
  </si>
  <si>
    <t>Acta del comité  30/09/2020, 23/11/2020, 7/12/2020 y 22/12/2020 
El documento de Plan Estratégico Desarrollo institucional, reposa en la TRD  de la OAP 
http://www.idep.edu.co/?q=content/proyectos-de-inversi%C3%B3n y TRD de la OAP.</t>
  </si>
  <si>
    <t>Para este trimestre se atendieron oportunamente 30 solicitudes  de creación, modificación y/o eliminación de documentos  del SIG y se realizó la actualización de la Maloca SIG correspondiente.</t>
  </si>
  <si>
    <t>En relación con la formulación del PEDI 2020-2024 el 30/09/2020 se presentó en el Comité Institucional de Gestión y desempeño -CIGD, la propuesta del taller a realizar para la formulación del PEDI, posteriormente el 30/11/2020, se realizó el taller de formulación de la misión y la visión con los funcionarios de la Subdirección Académica cuyo resultado fueron dos propuestas de misión y visión consolidada por el equipo de trabajo que participó en la actividad. 
En el CIGD del 7/12/2020, de acuerdo a la metodología presentada para la formulación del PEDI se presentaron las propuestas de misión y visión construidas en el Taller realizado el 30 de noviembre y se informó que en el Boletín Interno del IDEP se incluiría la información con un link para que todos los contratistas y funcionarios del IDEP participen con su voto por la opción de su preferencia. En el CIGD del 22 /12/2020 se  presentaron los resultados de la votación y la propuesta con mayor votos; los miembros del Comité decidieron tomar estas propuestas como elementos para el ejercicio de planeación a realizarse en enero 2021.  
Se hizo seguimiento al proyecto de inversión 7553 en SEGPLAN con corte a septiembre en el mes de octubre.  El proyecto en Suifp territorio ha sido actualizado y se ha realizado el seguimiento con corte a septiembre, octubre y noviembre en SPI. Se ha realizado el seguimiento mensual con corte a septiembre, octubre, noviembre de los productos de BMPT y de UNCSAB en PMR Metodología de Hacienda Distrital.  El seguimiento con corte a Diciembre 2020 se hace en el mes de enero 2021 para las tres herramientas: SEGPLAN,  SPI y PMR.
Para este trimestre se realizó el seguimiento a las actividades de la política de "Transparencia, acceso a la información pública y lucha contra la corrupción" de MIPG, las cuales se ejecutaron según las actividades programadas.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</si>
</sst>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10"/>
      <color theme="1"/>
      <name val="Arial"/>
      <family val="2"/>
    </font>
    <font>
      <sz val="9"/>
      <color indexed="81"/>
      <name val="Tahoma"/>
      <family val="2"/>
    </font>
    <font>
      <b/>
      <sz val="9"/>
      <color indexed="81"/>
      <name val="Tahoma"/>
      <family val="2"/>
    </font>
    <font>
      <b/>
      <sz val="9"/>
      <name val="Arial"/>
      <family val="2"/>
    </font>
    <font>
      <sz val="9"/>
      <name val="Arial"/>
      <family val="2"/>
    </font>
    <font>
      <b/>
      <sz val="14"/>
      <name val="Arial"/>
      <family val="2"/>
    </font>
    <font>
      <sz val="10"/>
      <color rgb="FF000000"/>
      <name val="Arial"/>
      <family val="2"/>
    </font>
    <font>
      <b/>
      <sz val="10"/>
      <color theme="1"/>
      <name val="Arial"/>
      <family val="2"/>
    </font>
    <font>
      <sz val="10"/>
      <color rgb="FFFF0000"/>
      <name val="Arial"/>
      <family val="2"/>
    </font>
    <font>
      <b/>
      <sz val="10"/>
      <color rgb="FF000000"/>
      <name val="Arial"/>
      <family val="2"/>
    </font>
    <font>
      <u/>
      <sz val="11"/>
      <color theme="10"/>
      <name val="Calibri"/>
      <family val="2"/>
      <scheme val="minor"/>
    </font>
    <font>
      <sz val="8"/>
      <color rgb="FF000000"/>
      <name val="Arial"/>
      <family val="2"/>
    </font>
    <font>
      <u/>
      <sz val="10"/>
      <color rgb="FF1155CC"/>
      <name val="Arial"/>
      <family val="2"/>
    </font>
    <font>
      <u/>
      <sz val="10"/>
      <color rgb="FF000000"/>
      <name val="Arial"/>
      <family val="2"/>
    </font>
    <font>
      <u/>
      <sz val="11"/>
      <color rgb="FF0563C1"/>
      <name val="Calibri"/>
      <family val="2"/>
    </font>
  </fonts>
  <fills count="10">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theme="0"/>
        <bgColor indexed="23"/>
      </patternFill>
    </fill>
    <fill>
      <patternFill patternType="solid">
        <fgColor theme="2"/>
        <bgColor indexed="64"/>
      </patternFill>
    </fill>
    <fill>
      <patternFill patternType="solid">
        <fgColor theme="0"/>
        <bgColor rgb="FFFFFF00"/>
      </patternFill>
    </fill>
    <fill>
      <patternFill patternType="solid">
        <fgColor theme="0"/>
        <bgColor theme="0"/>
      </patternFill>
    </fill>
    <fill>
      <patternFill patternType="solid">
        <fgColor theme="7" tint="0.79998168889431442"/>
        <bgColor rgb="FFFFFFFF"/>
      </patternFill>
    </fill>
  </fills>
  <borders count="3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auto="1"/>
      </right>
      <top style="medium">
        <color indexed="64"/>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4">
    <xf numFmtId="0" fontId="0" fillId="0" borderId="0"/>
    <xf numFmtId="9" fontId="1" fillId="0" borderId="0" applyFont="0" applyFill="0" applyBorder="0" applyAlignment="0" applyProtection="0"/>
    <xf numFmtId="0" fontId="2" fillId="0" borderId="0"/>
    <xf numFmtId="0" fontId="15" fillId="0" borderId="0" applyNumberFormat="0" applyFill="0" applyBorder="0" applyAlignment="0" applyProtection="0"/>
  </cellStyleXfs>
  <cellXfs count="177">
    <xf numFmtId="0" fontId="0" fillId="0" borderId="0" xfId="0"/>
    <xf numFmtId="0" fontId="2" fillId="2" borderId="0" xfId="2" applyFont="1" applyFill="1" applyBorder="1" applyAlignment="1">
      <alignment vertical="center"/>
    </xf>
    <xf numFmtId="49" fontId="4" fillId="2" borderId="4" xfId="0" applyNumberFormat="1" applyFont="1" applyFill="1" applyBorder="1" applyAlignment="1">
      <alignment horizontal="center" vertical="center" wrapText="1"/>
    </xf>
    <xf numFmtId="0" fontId="5" fillId="2" borderId="0" xfId="0" applyFont="1" applyFill="1"/>
    <xf numFmtId="0" fontId="5" fillId="2" borderId="4" xfId="0" applyFont="1" applyFill="1" applyBorder="1"/>
    <xf numFmtId="0" fontId="5" fillId="2" borderId="0" xfId="0" applyFont="1" applyFill="1" applyBorder="1"/>
    <xf numFmtId="49" fontId="5" fillId="2" borderId="0" xfId="0" applyNumberFormat="1" applyFont="1" applyFill="1"/>
    <xf numFmtId="0" fontId="4" fillId="2" borderId="4" xfId="0" applyFont="1" applyFill="1" applyBorder="1" applyAlignment="1">
      <alignment horizontal="center" vertical="center" wrapText="1"/>
    </xf>
    <xf numFmtId="0" fontId="4" fillId="2" borderId="4" xfId="0" applyFont="1" applyFill="1" applyBorder="1" applyAlignment="1">
      <alignment vertical="center" wrapText="1"/>
    </xf>
    <xf numFmtId="0" fontId="4" fillId="2" borderId="4" xfId="0" applyFont="1" applyFill="1" applyBorder="1" applyAlignment="1">
      <alignment horizontal="center" vertical="center" wrapText="1"/>
    </xf>
    <xf numFmtId="0" fontId="8" fillId="2" borderId="0" xfId="0" applyFont="1" applyFill="1" applyBorder="1" applyAlignment="1" applyProtection="1">
      <alignment vertical="center"/>
      <protection locked="0"/>
    </xf>
    <xf numFmtId="0" fontId="9" fillId="2" borderId="0" xfId="0" applyFont="1" applyFill="1" applyBorder="1" applyAlignment="1" applyProtection="1">
      <alignment vertical="center"/>
      <protection locked="0"/>
    </xf>
    <xf numFmtId="0" fontId="4" fillId="2" borderId="14" xfId="0" applyFont="1" applyFill="1" applyBorder="1" applyAlignment="1">
      <alignment horizontal="center" vertical="center" wrapText="1"/>
    </xf>
    <xf numFmtId="0" fontId="5" fillId="2" borderId="15" xfId="0" applyFont="1" applyFill="1" applyBorder="1"/>
    <xf numFmtId="0" fontId="4" fillId="2" borderId="3" xfId="0" applyFont="1" applyFill="1" applyBorder="1" applyAlignment="1">
      <alignment vertical="center" wrapText="1"/>
    </xf>
    <xf numFmtId="0" fontId="4" fillId="0" borderId="5" xfId="0" applyFont="1" applyFill="1" applyBorder="1" applyAlignment="1">
      <alignment horizontal="center" vertical="center" wrapText="1"/>
    </xf>
    <xf numFmtId="0" fontId="5" fillId="0" borderId="4" xfId="0" applyFont="1" applyBorder="1" applyAlignment="1">
      <alignment horizontal="left" vertical="center" wrapText="1"/>
    </xf>
    <xf numFmtId="0" fontId="11"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11"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10" fontId="11" fillId="0" borderId="4" xfId="0" applyNumberFormat="1" applyFont="1" applyBorder="1" applyAlignment="1">
      <alignment horizontal="center" vertical="center" wrapText="1"/>
    </xf>
    <xf numFmtId="0" fontId="12"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1" fillId="3" borderId="4" xfId="0" applyFont="1" applyFill="1" applyBorder="1" applyAlignment="1">
      <alignment horizontal="center" vertical="center" wrapText="1"/>
    </xf>
    <xf numFmtId="9" fontId="11" fillId="0" borderId="4" xfId="1" applyFont="1" applyBorder="1" applyAlignment="1">
      <alignment horizontal="center" vertical="center" wrapText="1"/>
    </xf>
    <xf numFmtId="0" fontId="11" fillId="4" borderId="4"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5" fillId="5" borderId="4" xfId="0" applyFont="1" applyFill="1" applyBorder="1" applyAlignment="1">
      <alignment horizontal="center" vertical="center" wrapText="1"/>
    </xf>
    <xf numFmtId="9" fontId="11" fillId="2" borderId="4" xfId="0" applyNumberFormat="1" applyFont="1" applyFill="1" applyBorder="1" applyAlignment="1">
      <alignment horizontal="center" vertical="center" wrapText="1"/>
    </xf>
    <xf numFmtId="0" fontId="5" fillId="4" borderId="4"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12" fillId="0" borderId="4" xfId="0" applyFont="1" applyBorder="1" applyAlignment="1">
      <alignment horizontal="center" vertical="center" wrapText="1"/>
    </xf>
    <xf numFmtId="2" fontId="11" fillId="3" borderId="4" xfId="0" applyNumberFormat="1" applyFont="1" applyFill="1" applyBorder="1" applyAlignment="1">
      <alignment horizontal="center" vertical="center" wrapText="1"/>
    </xf>
    <xf numFmtId="9" fontId="2" fillId="0" borderId="4" xfId="0" applyNumberFormat="1" applyFont="1" applyBorder="1" applyAlignment="1">
      <alignment horizontal="center" vertical="center" wrapText="1"/>
    </xf>
    <xf numFmtId="9" fontId="11" fillId="2" borderId="4" xfId="1" applyFont="1" applyFill="1" applyBorder="1" applyAlignment="1">
      <alignment horizontal="center" vertical="center" wrapText="1"/>
    </xf>
    <xf numFmtId="9" fontId="11" fillId="4" borderId="4" xfId="1" applyFont="1" applyFill="1" applyBorder="1" applyAlignment="1">
      <alignment horizontal="center" vertical="center" wrapText="1"/>
    </xf>
    <xf numFmtId="9" fontId="11" fillId="6" borderId="4" xfId="0" applyNumberFormat="1" applyFont="1" applyFill="1" applyBorder="1" applyAlignment="1">
      <alignment horizontal="center" vertical="center" wrapText="1"/>
    </xf>
    <xf numFmtId="0" fontId="11" fillId="7" borderId="4" xfId="0" applyFont="1" applyFill="1" applyBorder="1" applyAlignment="1">
      <alignment horizontal="center" vertical="center" wrapText="1"/>
    </xf>
    <xf numFmtId="9" fontId="12" fillId="2" borderId="4" xfId="0" applyNumberFormat="1" applyFont="1" applyFill="1" applyBorder="1" applyAlignment="1">
      <alignment horizontal="center" vertical="center" wrapText="1"/>
    </xf>
    <xf numFmtId="0" fontId="2" fillId="3" borderId="4" xfId="0" applyFont="1" applyFill="1" applyBorder="1" applyAlignment="1">
      <alignment horizontal="left" vertical="center" wrapText="1"/>
    </xf>
    <xf numFmtId="1" fontId="2" fillId="0" borderId="4" xfId="0" applyNumberFormat="1" applyFont="1" applyBorder="1" applyAlignment="1">
      <alignment horizontal="center" vertical="center" wrapText="1"/>
    </xf>
    <xf numFmtId="1" fontId="4" fillId="0" borderId="4" xfId="0" applyNumberFormat="1" applyFont="1" applyBorder="1" applyAlignment="1">
      <alignment horizontal="center" vertical="center" wrapText="1"/>
    </xf>
    <xf numFmtId="9" fontId="11" fillId="3" borderId="4" xfId="0" applyNumberFormat="1" applyFont="1" applyFill="1" applyBorder="1" applyAlignment="1">
      <alignment horizontal="center" vertical="center" wrapText="1"/>
    </xf>
    <xf numFmtId="9" fontId="11" fillId="4" borderId="4" xfId="0" applyNumberFormat="1" applyFont="1" applyFill="1" applyBorder="1" applyAlignment="1">
      <alignment horizontal="center" vertical="center" wrapText="1"/>
    </xf>
    <xf numFmtId="0" fontId="11" fillId="8" borderId="4" xfId="0"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9" fontId="5" fillId="3" borderId="4" xfId="0" applyNumberFormat="1" applyFont="1" applyFill="1" applyBorder="1" applyAlignment="1">
      <alignment horizontal="center" vertical="center" wrapText="1"/>
    </xf>
    <xf numFmtId="0" fontId="14" fillId="2" borderId="4"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14" fillId="4" borderId="4" xfId="0" applyFont="1" applyFill="1" applyBorder="1" applyAlignment="1">
      <alignment horizontal="center" vertical="center" wrapText="1"/>
    </xf>
    <xf numFmtId="9" fontId="11" fillId="3" borderId="4" xfId="1" applyFont="1" applyFill="1" applyBorder="1" applyAlignment="1">
      <alignment horizontal="center" vertical="center" wrapText="1"/>
    </xf>
    <xf numFmtId="9" fontId="5" fillId="0" borderId="4" xfId="0" applyNumberFormat="1" applyFont="1" applyBorder="1" applyAlignment="1">
      <alignment horizontal="center" vertical="center" wrapText="1"/>
    </xf>
    <xf numFmtId="0" fontId="11" fillId="2" borderId="4" xfId="0" applyFont="1" applyFill="1" applyBorder="1" applyAlignment="1">
      <alignment horizontal="justify" vertical="center" wrapText="1"/>
    </xf>
    <xf numFmtId="0" fontId="11" fillId="4" borderId="4" xfId="0" applyFont="1" applyFill="1" applyBorder="1" applyAlignment="1">
      <alignment horizontal="justify" vertical="center" wrapText="1"/>
    </xf>
    <xf numFmtId="0" fontId="11" fillId="2" borderId="4" xfId="0" applyFont="1" applyFill="1" applyBorder="1" applyAlignment="1">
      <alignment horizontal="left" vertical="center" wrapText="1"/>
    </xf>
    <xf numFmtId="0" fontId="5" fillId="2" borderId="4" xfId="0" applyFont="1" applyFill="1" applyBorder="1" applyAlignment="1">
      <alignment horizontal="justify" vertical="center" wrapText="1"/>
    </xf>
    <xf numFmtId="0" fontId="2" fillId="0" borderId="4" xfId="0" applyFont="1" applyBorder="1" applyAlignment="1">
      <alignment horizontal="justify" vertical="center" wrapText="1"/>
    </xf>
    <xf numFmtId="0" fontId="11" fillId="0" borderId="4" xfId="0" applyFont="1" applyBorder="1" applyAlignment="1">
      <alignment vertical="center" wrapText="1"/>
    </xf>
    <xf numFmtId="0" fontId="11" fillId="3" borderId="4" xfId="0" applyFont="1" applyFill="1" applyBorder="1" applyAlignment="1">
      <alignment vertical="center" wrapText="1"/>
    </xf>
    <xf numFmtId="0" fontId="11" fillId="0" borderId="4" xfId="0" applyFont="1" applyBorder="1" applyAlignment="1">
      <alignment wrapText="1"/>
    </xf>
    <xf numFmtId="0" fontId="11" fillId="0" borderId="4" xfId="0" applyFont="1" applyBorder="1" applyAlignment="1">
      <alignment horizontal="justify" vertical="center" wrapText="1"/>
    </xf>
    <xf numFmtId="0" fontId="5" fillId="0" borderId="4" xfId="0" applyFont="1" applyBorder="1" applyAlignment="1">
      <alignment horizontal="justify" vertical="center" wrapText="1"/>
    </xf>
    <xf numFmtId="0" fontId="2" fillId="2" borderId="4" xfId="0" applyFont="1" applyFill="1" applyBorder="1" applyAlignment="1">
      <alignment horizontal="justify" vertical="center" wrapText="1"/>
    </xf>
    <xf numFmtId="0" fontId="2" fillId="3" borderId="4" xfId="0" applyFont="1" applyFill="1" applyBorder="1" applyAlignment="1">
      <alignment horizontal="justify" vertical="center" wrapText="1"/>
    </xf>
    <xf numFmtId="0" fontId="11" fillId="3" borderId="4" xfId="0" applyFont="1" applyFill="1" applyBorder="1" applyAlignment="1">
      <alignment horizontal="justify" vertical="center" wrapText="1"/>
    </xf>
    <xf numFmtId="0" fontId="5" fillId="3" borderId="4" xfId="0" applyFont="1" applyFill="1" applyBorder="1" applyAlignment="1">
      <alignment horizontal="justify" vertical="center" wrapText="1"/>
    </xf>
    <xf numFmtId="0" fontId="5" fillId="0" borderId="4" xfId="0" quotePrefix="1" applyFont="1" applyBorder="1" applyAlignment="1">
      <alignment horizontal="justify" vertical="center" wrapText="1"/>
    </xf>
    <xf numFmtId="0" fontId="15" fillId="2" borderId="4" xfId="3" applyFill="1" applyBorder="1" applyAlignment="1">
      <alignment horizontal="justify" vertical="center" wrapText="1"/>
    </xf>
    <xf numFmtId="0" fontId="15" fillId="3" borderId="4" xfId="3" applyFill="1" applyBorder="1" applyAlignment="1">
      <alignment vertical="center" wrapText="1"/>
    </xf>
    <xf numFmtId="0" fontId="15" fillId="3" borderId="4" xfId="3" applyFill="1" applyBorder="1" applyAlignment="1">
      <alignment horizontal="justify" vertical="center" wrapText="1"/>
    </xf>
    <xf numFmtId="0" fontId="15" fillId="0" borderId="4" xfId="3" applyBorder="1" applyAlignment="1">
      <alignment horizontal="justify" vertical="center" wrapText="1"/>
    </xf>
    <xf numFmtId="0" fontId="15" fillId="0" borderId="4" xfId="3" applyBorder="1" applyAlignment="1">
      <alignment vertical="center" wrapText="1"/>
    </xf>
    <xf numFmtId="0" fontId="2" fillId="0" borderId="4" xfId="0" applyFont="1" applyBorder="1" applyAlignment="1">
      <alignment horizontal="center" vertical="center"/>
    </xf>
    <xf numFmtId="0" fontId="2" fillId="0" borderId="4" xfId="0" applyFont="1" applyBorder="1" applyAlignment="1">
      <alignment horizontal="center" wrapText="1"/>
    </xf>
    <xf numFmtId="0" fontId="12" fillId="0" borderId="4" xfId="0" applyFont="1" applyBorder="1" applyAlignment="1">
      <alignment horizontal="justify" vertical="center" wrapText="1"/>
    </xf>
    <xf numFmtId="0" fontId="11" fillId="7" borderId="4" xfId="0" applyFont="1" applyFill="1" applyBorder="1" applyAlignment="1">
      <alignment horizontal="justify" vertical="center" wrapText="1"/>
    </xf>
    <xf numFmtId="0" fontId="2" fillId="2" borderId="0" xfId="2" applyFont="1" applyFill="1" applyBorder="1" applyAlignment="1">
      <alignment horizontal="center" vertical="center"/>
    </xf>
    <xf numFmtId="0" fontId="13" fillId="0" borderId="4" xfId="0" applyFont="1" applyBorder="1" applyAlignment="1">
      <alignment horizontal="center" vertical="center" wrapText="1"/>
    </xf>
    <xf numFmtId="0" fontId="11" fillId="8" borderId="27" xfId="0" applyFont="1" applyFill="1" applyBorder="1" applyAlignment="1">
      <alignment horizontal="left" vertical="center" wrapText="1"/>
    </xf>
    <xf numFmtId="0" fontId="5" fillId="2" borderId="1" xfId="0" applyFont="1" applyFill="1" applyBorder="1" applyAlignment="1">
      <alignment horizontal="center" vertical="center" wrapText="1"/>
    </xf>
    <xf numFmtId="9" fontId="11" fillId="0" borderId="3" xfId="0" applyNumberFormat="1" applyFont="1" applyBorder="1" applyAlignment="1">
      <alignment horizontal="center" vertical="center" wrapText="1"/>
    </xf>
    <xf numFmtId="0" fontId="5" fillId="5" borderId="20"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2" xfId="0" applyFont="1" applyBorder="1" applyAlignment="1">
      <alignment horizontal="center" vertical="center" wrapText="1"/>
    </xf>
    <xf numFmtId="0" fontId="5" fillId="0" borderId="20" xfId="0" applyFont="1" applyBorder="1" applyAlignment="1">
      <alignment horizontal="center" vertical="center" wrapText="1"/>
    </xf>
    <xf numFmtId="0" fontId="4" fillId="2" borderId="4"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2" fillId="8" borderId="27" xfId="0" applyFont="1" applyFill="1" applyBorder="1" applyAlignment="1">
      <alignment horizontal="left" vertical="center" wrapText="1"/>
    </xf>
    <xf numFmtId="0" fontId="5" fillId="3" borderId="20" xfId="0" applyFont="1" applyFill="1" applyBorder="1" applyAlignment="1">
      <alignment horizontal="justify" vertical="center" wrapText="1"/>
    </xf>
    <xf numFmtId="0" fontId="11" fillId="0" borderId="20" xfId="0" applyFont="1" applyBorder="1" applyAlignment="1">
      <alignment horizontal="justify" vertical="center" wrapText="1"/>
    </xf>
    <xf numFmtId="0" fontId="5" fillId="0" borderId="30" xfId="0" applyFont="1" applyBorder="1" applyAlignment="1">
      <alignment horizontal="justify" vertical="center" wrapText="1"/>
    </xf>
    <xf numFmtId="0" fontId="11" fillId="3" borderId="27" xfId="0" applyFont="1" applyFill="1" applyBorder="1" applyAlignment="1">
      <alignment vertical="center" wrapText="1"/>
    </xf>
    <xf numFmtId="0" fontId="16" fillId="3" borderId="27" xfId="0" applyFont="1" applyFill="1" applyBorder="1" applyAlignment="1">
      <alignment vertical="center" wrapText="1"/>
    </xf>
    <xf numFmtId="0" fontId="11" fillId="0" borderId="27" xfId="0" applyFont="1" applyBorder="1" applyAlignment="1">
      <alignment vertical="center" wrapText="1"/>
    </xf>
    <xf numFmtId="0" fontId="17" fillId="3" borderId="27" xfId="0" applyFont="1" applyFill="1" applyBorder="1" applyAlignment="1">
      <alignment vertical="center" wrapText="1"/>
    </xf>
    <xf numFmtId="9" fontId="5" fillId="3" borderId="29" xfId="0" applyNumberFormat="1"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8" fillId="3" borderId="27" xfId="0" applyFont="1" applyFill="1" applyBorder="1" applyAlignment="1">
      <alignment vertical="center" wrapText="1"/>
    </xf>
    <xf numFmtId="0" fontId="17" fillId="3" borderId="31" xfId="0" applyFont="1" applyFill="1" applyBorder="1" applyAlignment="1">
      <alignment vertical="center" wrapText="1"/>
    </xf>
    <xf numFmtId="0" fontId="11" fillId="3" borderId="31" xfId="0" applyFont="1" applyFill="1" applyBorder="1" applyAlignment="1">
      <alignment vertical="center" wrapText="1"/>
    </xf>
    <xf numFmtId="0" fontId="11" fillId="3" borderId="4" xfId="0" applyFont="1" applyFill="1" applyBorder="1"/>
    <xf numFmtId="0" fontId="17" fillId="3" borderId="4" xfId="0" applyFont="1" applyFill="1" applyBorder="1" applyAlignment="1">
      <alignment vertical="center" wrapText="1"/>
    </xf>
    <xf numFmtId="0" fontId="18" fillId="3" borderId="4" xfId="0" applyFont="1" applyFill="1" applyBorder="1" applyAlignment="1">
      <alignment vertical="center" wrapText="1"/>
    </xf>
    <xf numFmtId="9" fontId="11" fillId="3" borderId="29" xfId="0" applyNumberFormat="1" applyFont="1" applyFill="1" applyBorder="1" applyAlignment="1">
      <alignment horizontal="center" vertical="center" wrapText="1"/>
    </xf>
    <xf numFmtId="0" fontId="18" fillId="0" borderId="27" xfId="0" applyFont="1" applyBorder="1" applyAlignment="1">
      <alignment vertical="center" wrapText="1"/>
    </xf>
    <xf numFmtId="0" fontId="19" fillId="3" borderId="27" xfId="0" applyFont="1" applyFill="1" applyBorder="1" applyAlignment="1">
      <alignment vertical="center" wrapText="1"/>
    </xf>
    <xf numFmtId="0" fontId="2" fillId="0" borderId="4" xfId="0" applyFont="1" applyBorder="1" applyAlignment="1">
      <alignment wrapText="1"/>
    </xf>
    <xf numFmtId="0" fontId="2" fillId="0" borderId="20" xfId="0" applyFont="1" applyBorder="1" applyAlignment="1">
      <alignment horizontal="justify" vertical="center" wrapText="1"/>
    </xf>
    <xf numFmtId="0" fontId="5" fillId="0" borderId="27" xfId="0" applyFont="1" applyBorder="1" applyAlignment="1">
      <alignment vertical="center" wrapText="1"/>
    </xf>
    <xf numFmtId="0" fontId="11" fillId="0" borderId="27" xfId="0" applyFont="1" applyBorder="1" applyAlignment="1">
      <alignment wrapText="1"/>
    </xf>
    <xf numFmtId="0" fontId="11" fillId="8" borderId="27" xfId="0" applyFont="1" applyFill="1" applyBorder="1" applyAlignment="1">
      <alignment vertical="center" wrapText="1"/>
    </xf>
    <xf numFmtId="0" fontId="11" fillId="0" borderId="32" xfId="0" applyFont="1" applyBorder="1" applyAlignment="1">
      <alignment wrapText="1"/>
    </xf>
    <xf numFmtId="9" fontId="11" fillId="7" borderId="4" xfId="1" applyFont="1" applyFill="1" applyBorder="1" applyAlignment="1">
      <alignment horizontal="center" vertical="center" wrapText="1"/>
    </xf>
    <xf numFmtId="0" fontId="4" fillId="2" borderId="4" xfId="0" applyFont="1" applyFill="1" applyBorder="1" applyAlignment="1">
      <alignment horizontal="center" vertical="center" wrapText="1"/>
    </xf>
    <xf numFmtId="0" fontId="11" fillId="0" borderId="29" xfId="0" applyFont="1" applyBorder="1" applyAlignment="1">
      <alignment horizontal="center" vertical="center" wrapText="1"/>
    </xf>
    <xf numFmtId="0" fontId="11" fillId="9" borderId="2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2" fillId="2" borderId="20" xfId="0" applyFont="1" applyFill="1" applyBorder="1" applyAlignment="1">
      <alignment horizontal="justify" vertical="center" wrapText="1"/>
    </xf>
    <xf numFmtId="0" fontId="2" fillId="2" borderId="0" xfId="0" applyFont="1" applyFill="1"/>
    <xf numFmtId="0" fontId="11" fillId="4" borderId="27" xfId="0" applyFont="1" applyFill="1" applyBorder="1" applyAlignment="1">
      <alignment vertical="center" wrapText="1"/>
    </xf>
    <xf numFmtId="14" fontId="9" fillId="2" borderId="21" xfId="0" applyNumberFormat="1"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protection locked="0"/>
    </xf>
    <xf numFmtId="0" fontId="9" fillId="2" borderId="23"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24" xfId="0" applyFont="1" applyFill="1" applyBorder="1" applyAlignment="1" applyProtection="1">
      <alignment horizontal="center" vertical="center"/>
      <protection locked="0"/>
    </xf>
    <xf numFmtId="0" fontId="9" fillId="2" borderId="25" xfId="0" applyFont="1" applyFill="1" applyBorder="1" applyAlignment="1" applyProtection="1">
      <alignment horizontal="center" vertical="center"/>
      <protection locked="0"/>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0" fontId="2" fillId="2" borderId="4" xfId="2" applyFont="1" applyFill="1" applyBorder="1" applyAlignment="1">
      <alignment horizontal="center" vertical="center"/>
    </xf>
    <xf numFmtId="14" fontId="9" fillId="2" borderId="0" xfId="0" applyNumberFormat="1"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14" fontId="9" fillId="2" borderId="10" xfId="0" applyNumberFormat="1"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3" fillId="2" borderId="1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8" fillId="2" borderId="19"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9" fillId="2" borderId="20"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14" fontId="9" fillId="2" borderId="6" xfId="0" applyNumberFormat="1" applyFont="1" applyFill="1" applyBorder="1" applyAlignment="1" applyProtection="1">
      <alignment horizontal="center" vertical="center"/>
      <protection locked="0"/>
    </xf>
    <xf numFmtId="0" fontId="4" fillId="2" borderId="1" xfId="2" applyFont="1" applyFill="1" applyBorder="1" applyAlignment="1">
      <alignment horizontal="center" vertical="center"/>
    </xf>
    <xf numFmtId="0" fontId="4" fillId="2" borderId="2" xfId="2" applyFont="1" applyFill="1" applyBorder="1" applyAlignment="1">
      <alignment horizontal="center" vertical="center"/>
    </xf>
    <xf numFmtId="0" fontId="4" fillId="2" borderId="3" xfId="2" applyFont="1" applyFill="1" applyBorder="1" applyAlignment="1">
      <alignment horizontal="center" vertical="center"/>
    </xf>
    <xf numFmtId="0" fontId="4" fillId="2" borderId="26" xfId="2" applyFont="1" applyFill="1" applyBorder="1" applyAlignment="1">
      <alignment horizontal="center" vertical="center"/>
    </xf>
    <xf numFmtId="0" fontId="4" fillId="2" borderId="17" xfId="2" applyFont="1" applyFill="1" applyBorder="1" applyAlignment="1">
      <alignment horizontal="center" vertical="center"/>
    </xf>
    <xf numFmtId="0" fontId="4" fillId="2" borderId="18" xfId="2"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2" applyFont="1" applyFill="1" applyBorder="1" applyAlignment="1">
      <alignment horizontal="center" vertical="center"/>
    </xf>
    <xf numFmtId="0" fontId="4" fillId="2" borderId="4" xfId="2" applyFont="1" applyFill="1" applyBorder="1" applyAlignment="1">
      <alignment horizontal="center" vertical="center"/>
    </xf>
    <xf numFmtId="0" fontId="4" fillId="2" borderId="16" xfId="2" applyFont="1" applyFill="1" applyBorder="1" applyAlignment="1">
      <alignment horizontal="center" vertical="center" wrapText="1"/>
    </xf>
    <xf numFmtId="0" fontId="4" fillId="2" borderId="17" xfId="2" applyFont="1" applyFill="1" applyBorder="1" applyAlignment="1">
      <alignment horizontal="center" vertical="center" wrapText="1"/>
    </xf>
    <xf numFmtId="0" fontId="4" fillId="2" borderId="18" xfId="2"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4">
    <cellStyle name="Hipervínculo" xfId="3" builtinId="8"/>
    <cellStyle name="Normal" xfId="0" builtinId="0"/>
    <cellStyle name="Normal 2" xfId="2" xr:uid="{00000000-0005-0000-0000-000001000000}"/>
    <cellStyle name="Porcentaje" xfId="1" builtinId="5"/>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1091361</xdr:colOff>
      <xdr:row>0</xdr:row>
      <xdr:rowOff>63500</xdr:rowOff>
    </xdr:from>
    <xdr:to>
      <xdr:col>1</xdr:col>
      <xdr:colOff>1194768</xdr:colOff>
      <xdr:row>3</xdr:row>
      <xdr:rowOff>222250</xdr:rowOff>
    </xdr:to>
    <xdr:pic>
      <xdr:nvPicPr>
        <xdr:cNvPr id="3" name="1 Imagen">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1361" y="63500"/>
          <a:ext cx="1257139" cy="96368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Katherine Martínez" id="{E1EDABC8-EC02-4BF8-ACB2-B13F061BB463}" userId="eec84a3e59a3117f"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7" dT="2020-11-07T04:37:03.32" personId="{E1EDABC8-EC02-4BF8-ACB2-B13F061BB463}" id="{033E1800-8252-48C5-9E31-074B151BA5DC}">
    <text>Indicar la fecha de aprobación de la modificación al POA</text>
  </threadedComment>
  <threadedComment ref="D7" dT="2020-11-07T04:36:31.92" personId="{E1EDABC8-EC02-4BF8-ACB2-B13F061BB463}" id="{D1D54CD8-E345-408E-B11F-74A226A33B00}">
    <text>Relacionar el o los cambios realizados al POA</text>
  </threadedComment>
  <threadedComment ref="AC7" dT="2020-11-07T04:38:56.89" personId="{E1EDABC8-EC02-4BF8-ACB2-B13F061BB463}" id="{BA4F33C6-8A9D-44BE-8BC2-6F12B199C737}">
    <text>Indicar el número del acta del Comité Institucional de Gestión y Desempeño en la cual se aprobó la modificación del POA</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www.idep.edu.co/?q=reestructuracion-maloca-sigLista%20de%20asistencia" TargetMode="External"/><Relationship Id="rId18" Type="http://schemas.openxmlformats.org/officeDocument/2006/relationships/hyperlink" Target="http://www.idep.edu.co/?q=content/proyectos-de-inversi%C3%B3n" TargetMode="External"/><Relationship Id="rId26" Type="http://schemas.openxmlformats.org/officeDocument/2006/relationships/hyperlink" Target="http://www.idep.edu.co/?q=content/indicadores-de-gesti%C3%B3n" TargetMode="External"/><Relationship Id="rId39" Type="http://schemas.openxmlformats.org/officeDocument/2006/relationships/hyperlink" Target="http://www.idep.edu.co/?q=content/proyectos-de-inversi%C3%B3n%20y%20TRD%20de%20la%20OAP." TargetMode="External"/><Relationship Id="rId21" Type="http://schemas.openxmlformats.org/officeDocument/2006/relationships/hyperlink" Target="https://docs.google.com/spreadsheets/d/1mzZq117PHL4nn42Ioz3y26pnXCbixy68V_WhpgLf7JQ/edit" TargetMode="External"/><Relationship Id="rId34" Type="http://schemas.openxmlformats.org/officeDocument/2006/relationships/hyperlink" Target="http://www.idep.edu.co/?q=talento-humano" TargetMode="External"/><Relationship Id="rId42" Type="http://schemas.openxmlformats.org/officeDocument/2006/relationships/hyperlink" Target="http://www.idep.edu.co/?q=content/gd-07-proceso-de-gesti%C3%B3n-documental" TargetMode="External"/><Relationship Id="rId47" Type="http://schemas.microsoft.com/office/2017/10/relationships/threadedComment" Target="../threadedComments/threadedComment1.xml"/><Relationship Id="rId7" Type="http://schemas.openxmlformats.org/officeDocument/2006/relationships/hyperlink" Target="http://www.idep.edu.co/?q=content/plan-de-acci%C3%B3n-institucional" TargetMode="External"/><Relationship Id="rId2" Type="http://schemas.openxmlformats.org/officeDocument/2006/relationships/hyperlink" Target="http://www.idep.edu.co/?q=content/indicadores-de-gesti%C3%B3n" TargetMode="External"/><Relationship Id="rId16" Type="http://schemas.openxmlformats.org/officeDocument/2006/relationships/hyperlink" Target="http://www.idep.edu.co/?q=node/32" TargetMode="External"/><Relationship Id="rId29" Type="http://schemas.openxmlformats.org/officeDocument/2006/relationships/hyperlink" Target="https://drive.google.com/drive/folders/12Q3XgNe5xu8Cf6KetOCxCuSlOs8sV9pI?usp=sharing" TargetMode="External"/><Relationship Id="rId1" Type="http://schemas.openxmlformats.org/officeDocument/2006/relationships/hyperlink" Target="http://www.idep.edu.co/?q=content/plan-de-acci%C3%B3n-institucional" TargetMode="External"/><Relationship Id="rId6" Type="http://schemas.openxmlformats.org/officeDocument/2006/relationships/hyperlink" Target="http://www.idep.edu.co/?q=content/plan-de-acci%C3%B3n-institucional" TargetMode="External"/><Relationship Id="rId11" Type="http://schemas.openxmlformats.org/officeDocument/2006/relationships/hyperlink" Target="http://www.idep.edu.co/?q=content/plan-estrat%C3%A9gico-de-desarrollo-institucional" TargetMode="External"/><Relationship Id="rId24" Type="http://schemas.openxmlformats.org/officeDocument/2006/relationships/hyperlink" Target="http://www.idep.edu.co/?q=content/estados-contables-segundo-trimestre-2020" TargetMode="External"/><Relationship Id="rId32" Type="http://schemas.openxmlformats.org/officeDocument/2006/relationships/hyperlink" Target="https://drive.google.com/drive/folders/12Q3XgNe5xu8Cf6KetOCxCuSlOs8sV9pI?usp=sharing" TargetMode="External"/><Relationship Id="rId37" Type="http://schemas.openxmlformats.org/officeDocument/2006/relationships/hyperlink" Target="http://www.idep.edu.co/?q=node/32" TargetMode="External"/><Relationship Id="rId40" Type="http://schemas.openxmlformats.org/officeDocument/2006/relationships/hyperlink" Target="http://www.idep.edu.co/?q=content/plan-de-acci%C3%B3n-institucional" TargetMode="External"/><Relationship Id="rId45" Type="http://schemas.openxmlformats.org/officeDocument/2006/relationships/vmlDrawing" Target="../drawings/vmlDrawing1.vml"/><Relationship Id="rId5" Type="http://schemas.openxmlformats.org/officeDocument/2006/relationships/hyperlink" Target="http://www.idep.edu.co/?q=content/indicadores-de-gesti%C3%B3n" TargetMode="External"/><Relationship Id="rId15" Type="http://schemas.openxmlformats.org/officeDocument/2006/relationships/hyperlink" Target="http://www.idep.edu.co/?q=content/informes-anuales-2019" TargetMode="External"/><Relationship Id="rId23" Type="http://schemas.openxmlformats.org/officeDocument/2006/relationships/hyperlink" Target="http://www.idep.edu.co/sites/default/files/PLAN%20GESTORES%20DE%20INTEGRIDAD.docx" TargetMode="External"/><Relationship Id="rId28" Type="http://schemas.openxmlformats.org/officeDocument/2006/relationships/hyperlink" Target="https://drive.google.com/drive/folders/12Q3XgNe5xu8Cf6KetOCxCuSlOs8sV9pI?usp=sharing" TargetMode="External"/><Relationship Id="rId36" Type="http://schemas.openxmlformats.org/officeDocument/2006/relationships/hyperlink" Target="http://www.idep.edu.co/?q=content/estados-contables-trimestrales-2020" TargetMode="External"/><Relationship Id="rId10" Type="http://schemas.openxmlformats.org/officeDocument/2006/relationships/hyperlink" Target="file:///\\192.168.1.251\200_sga\IDEP%202020\200_34%20PROYECTOS%20DE%20INVESTIGACI&#211;N\200_34_COMPONENTE%202\200_34_PENSAMIENTO%20CR&#205;TICO%0a" TargetMode="External"/><Relationship Id="rId19" Type="http://schemas.openxmlformats.org/officeDocument/2006/relationships/hyperlink" Target="http://www.idep.edu.co/?q=content/proyectos-de-inversi%C3%B3n%20y%20TRD%20de%20la%20OAP." TargetMode="External"/><Relationship Id="rId31" Type="http://schemas.openxmlformats.org/officeDocument/2006/relationships/hyperlink" Target="https://drive.google.com/drive/folders/12Q3XgNe5xu8Cf6KetOCxCuSlOs8sV9pI?usp=sharing" TargetMode="External"/><Relationship Id="rId44" Type="http://schemas.openxmlformats.org/officeDocument/2006/relationships/drawing" Target="../drawings/drawing1.xml"/><Relationship Id="rId4" Type="http://schemas.openxmlformats.org/officeDocument/2006/relationships/hyperlink" Target="http://www.idep.edu.co/?q=content/plan-de-acci%C3%B3n-institucional" TargetMode="External"/><Relationship Id="rId9" Type="http://schemas.openxmlformats.org/officeDocument/2006/relationships/hyperlink" Target="http://www.idep.edu.co/?q=content/plan-de-acci%C3%B3n-institucional" TargetMode="External"/><Relationship Id="rId14" Type="http://schemas.openxmlformats.org/officeDocument/2006/relationships/hyperlink" Target="http://www.idep.edu.co/?q=reestructuracion-maloca-sig" TargetMode="External"/><Relationship Id="rId22" Type="http://schemas.openxmlformats.org/officeDocument/2006/relationships/hyperlink" Target="http://www.idep.edu.co/sites/default/files/Consolidado%20de%20capacitaciones%20con%20corte%20a%2030-06-2020.xlsx" TargetMode="External"/><Relationship Id="rId27" Type="http://schemas.openxmlformats.org/officeDocument/2006/relationships/hyperlink" Target="http://www.idep.edu.co/sites/default/files/PL-GRF-%2011-04%20PIMS_IDEP%202020-2021.pdf" TargetMode="External"/><Relationship Id="rId30" Type="http://schemas.openxmlformats.org/officeDocument/2006/relationships/hyperlink" Target="https://drive.google.com/drive/folders/12Q3XgNe5xu8Cf6KetOCxCuSlOs8sV9pI?usp=sharing" TargetMode="External"/><Relationship Id="rId35" Type="http://schemas.openxmlformats.org/officeDocument/2006/relationships/hyperlink" Target="http://www.idep.edu.co/?q=content/gth-13-proceso-de-gesti%C3%B3n-de-talento-humano" TargetMode="External"/><Relationship Id="rId43" Type="http://schemas.openxmlformats.org/officeDocument/2006/relationships/printerSettings" Target="../printerSettings/printerSettings1.bin"/><Relationship Id="rId8" Type="http://schemas.openxmlformats.org/officeDocument/2006/relationships/hyperlink" Target="http://www.idep.edu.co/?q=content/indicadores-de-gesti%C3%B3n" TargetMode="External"/><Relationship Id="rId3" Type="http://schemas.openxmlformats.org/officeDocument/2006/relationships/hyperlink" Target="http://www.idep.edu.co/?q=content/plan-de-acci%C3%B3n-institucional" TargetMode="External"/><Relationship Id="rId12" Type="http://schemas.openxmlformats.org/officeDocument/2006/relationships/hyperlink" Target="http://www.idep.edu.co/sites/default/files/Carta%20Trato%20Digno%20Ciudadano.pdf" TargetMode="External"/><Relationship Id="rId17" Type="http://schemas.openxmlformats.org/officeDocument/2006/relationships/hyperlink" Target="http://www.idep.edu.co/?q=content/plan-estrat%C3%A9gico-de-desarrollo-institucional" TargetMode="External"/><Relationship Id="rId25" Type="http://schemas.openxmlformats.org/officeDocument/2006/relationships/hyperlink" Target="http://www.idep.edu.co/?q=content/plan-de-acci%C3%B3n-institucional" TargetMode="External"/><Relationship Id="rId33" Type="http://schemas.openxmlformats.org/officeDocument/2006/relationships/hyperlink" Target="https://drive.google.com/drive/folders/12Q3XgNe5xu8Cf6KetOCxCuSlOs8sV9pI?usp=sharing" TargetMode="External"/><Relationship Id="rId38" Type="http://schemas.openxmlformats.org/officeDocument/2006/relationships/hyperlink" Target="http://www.idep.edu.co/?q=node/32" TargetMode="External"/><Relationship Id="rId46" Type="http://schemas.openxmlformats.org/officeDocument/2006/relationships/comments" Target="../comments1.xml"/><Relationship Id="rId20" Type="http://schemas.openxmlformats.org/officeDocument/2006/relationships/hyperlink" Target="https://drive.google.com/file/d/1EaR4NltfvdMTfFC_AYzuwDgm_Ss16uug/view?usp=sharing" TargetMode="External"/><Relationship Id="rId41" Type="http://schemas.openxmlformats.org/officeDocument/2006/relationships/hyperlink" Target="http://www.idep.edu.co/?q=content/gd-07-proceso-de-gesti%C3%B3n-documenta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83"/>
  <sheetViews>
    <sheetView tabSelected="1" view="pageBreakPreview" topLeftCell="A11" zoomScale="79" zoomScaleNormal="125" zoomScaleSheetLayoutView="80" zoomScalePageLayoutView="125" workbookViewId="0">
      <selection activeCell="D19" sqref="D19"/>
    </sheetView>
  </sheetViews>
  <sheetFormatPr baseColWidth="10" defaultColWidth="10.85546875" defaultRowHeight="12.75" x14ac:dyDescent="0.2"/>
  <cols>
    <col min="1" max="1" width="17.28515625" style="3" customWidth="1"/>
    <col min="2" max="3" width="19" style="3" customWidth="1"/>
    <col min="4" max="4" width="37.42578125" style="3" customWidth="1"/>
    <col min="5" max="5" width="19.85546875" style="3" customWidth="1"/>
    <col min="6" max="6" width="12.5703125" style="3" customWidth="1"/>
    <col min="7" max="7" width="15.7109375" style="3" customWidth="1"/>
    <col min="8" max="8" width="13.7109375" style="3" customWidth="1"/>
    <col min="9" max="9" width="13.7109375" style="123" customWidth="1"/>
    <col min="10" max="10" width="13.7109375" style="3" customWidth="1"/>
    <col min="11" max="11" width="15.5703125" style="3" customWidth="1"/>
    <col min="12" max="12" width="14.7109375" style="6" customWidth="1"/>
    <col min="13" max="14" width="14.7109375" style="3" customWidth="1"/>
    <col min="15" max="16" width="15.42578125" style="3" customWidth="1"/>
    <col min="17" max="17" width="18.85546875" style="3" customWidth="1"/>
    <col min="18" max="20" width="15" style="3" customWidth="1"/>
    <col min="21" max="21" width="18" style="3" customWidth="1"/>
    <col min="22" max="22" width="17.85546875" style="3" customWidth="1"/>
    <col min="23" max="23" width="18.140625" style="3" customWidth="1"/>
    <col min="24" max="24" width="14.5703125" style="3" customWidth="1"/>
    <col min="25" max="25" width="18" style="3" customWidth="1"/>
    <col min="26" max="26" width="18.42578125" style="3" customWidth="1"/>
    <col min="27" max="31" width="10.85546875" style="3"/>
    <col min="32" max="32" width="19.28515625" style="3" customWidth="1"/>
    <col min="33" max="33" width="20.42578125" style="3" customWidth="1"/>
    <col min="34" max="34" width="10.85546875" style="3"/>
    <col min="35" max="35" width="15.42578125" style="3" customWidth="1"/>
    <col min="36" max="16384" width="10.85546875" style="3"/>
  </cols>
  <sheetData>
    <row r="1" spans="1:39" s="1" customFormat="1" ht="21" customHeight="1" x14ac:dyDescent="0.25">
      <c r="A1" s="139"/>
      <c r="B1" s="139"/>
      <c r="C1" s="139"/>
      <c r="D1" s="138" t="s">
        <v>35</v>
      </c>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1" t="s">
        <v>0</v>
      </c>
      <c r="AH1" s="131"/>
      <c r="AI1" s="131"/>
    </row>
    <row r="2" spans="1:39" s="1" customFormat="1" ht="21" customHeight="1" x14ac:dyDescent="0.25">
      <c r="A2" s="139"/>
      <c r="B2" s="139"/>
      <c r="C2" s="139"/>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1" t="s">
        <v>30</v>
      </c>
      <c r="AH2" s="131"/>
      <c r="AI2" s="131"/>
    </row>
    <row r="3" spans="1:39" s="1" customFormat="1" ht="21" customHeight="1" x14ac:dyDescent="0.25">
      <c r="A3" s="139"/>
      <c r="B3" s="139"/>
      <c r="C3" s="139"/>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1" t="s">
        <v>42</v>
      </c>
      <c r="AH3" s="131"/>
      <c r="AI3" s="132"/>
    </row>
    <row r="4" spans="1:39" s="1" customFormat="1" ht="21" customHeight="1" x14ac:dyDescent="0.25">
      <c r="A4" s="139"/>
      <c r="B4" s="139"/>
      <c r="C4" s="139"/>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1" t="s">
        <v>1</v>
      </c>
      <c r="AH4" s="131"/>
      <c r="AI4" s="132"/>
    </row>
    <row r="5" spans="1:39" s="80" customFormat="1" ht="45" customHeight="1" thickBot="1" x14ac:dyDescent="0.3">
      <c r="A5" s="155" t="s">
        <v>36</v>
      </c>
      <c r="B5" s="156"/>
      <c r="C5" s="157">
        <v>2020</v>
      </c>
      <c r="D5" s="157"/>
      <c r="E5" s="136" t="s">
        <v>37</v>
      </c>
      <c r="F5" s="137"/>
      <c r="G5" s="145">
        <v>43861</v>
      </c>
      <c r="H5" s="146"/>
      <c r="I5" s="146"/>
      <c r="J5" s="147"/>
      <c r="K5" s="153"/>
      <c r="L5" s="154"/>
      <c r="M5" s="154"/>
      <c r="N5" s="154"/>
      <c r="O5" s="154"/>
      <c r="P5" s="154"/>
      <c r="Q5" s="154"/>
      <c r="R5" s="154"/>
      <c r="S5" s="154"/>
      <c r="T5" s="154"/>
      <c r="U5" s="154"/>
      <c r="V5" s="154"/>
      <c r="W5" s="154"/>
      <c r="X5" s="154"/>
      <c r="Y5" s="154"/>
      <c r="Z5" s="154"/>
      <c r="AA5" s="154"/>
      <c r="AB5" s="154"/>
      <c r="AC5" s="154"/>
      <c r="AD5" s="154"/>
      <c r="AE5" s="154"/>
      <c r="AF5" s="154"/>
      <c r="AG5" s="154"/>
      <c r="AH5" s="154"/>
      <c r="AI5" s="154"/>
    </row>
    <row r="6" spans="1:39" s="1" customFormat="1" ht="21" customHeight="1" x14ac:dyDescent="0.25">
      <c r="A6" s="142" t="s">
        <v>38</v>
      </c>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4"/>
      <c r="AJ6" s="10"/>
      <c r="AK6" s="10"/>
      <c r="AL6" s="10"/>
      <c r="AM6" s="10"/>
    </row>
    <row r="7" spans="1:39" s="1" customFormat="1" ht="21" customHeight="1" x14ac:dyDescent="0.25">
      <c r="A7" s="158" t="s">
        <v>39</v>
      </c>
      <c r="B7" s="150"/>
      <c r="C7" s="150"/>
      <c r="D7" s="149" t="s">
        <v>40</v>
      </c>
      <c r="E7" s="150"/>
      <c r="F7" s="150"/>
      <c r="G7" s="150"/>
      <c r="H7" s="150"/>
      <c r="I7" s="150"/>
      <c r="J7" s="150"/>
      <c r="K7" s="150"/>
      <c r="L7" s="150"/>
      <c r="M7" s="150"/>
      <c r="N7" s="150"/>
      <c r="O7" s="150"/>
      <c r="P7" s="150"/>
      <c r="Q7" s="150"/>
      <c r="R7" s="150"/>
      <c r="S7" s="150"/>
      <c r="T7" s="150"/>
      <c r="U7" s="150"/>
      <c r="V7" s="150"/>
      <c r="W7" s="150"/>
      <c r="X7" s="150"/>
      <c r="Y7" s="150"/>
      <c r="Z7" s="150"/>
      <c r="AA7" s="150"/>
      <c r="AB7" s="159"/>
      <c r="AC7" s="149" t="s">
        <v>41</v>
      </c>
      <c r="AD7" s="150"/>
      <c r="AE7" s="150"/>
      <c r="AF7" s="150"/>
      <c r="AG7" s="150"/>
      <c r="AH7" s="150"/>
      <c r="AI7" s="151"/>
      <c r="AJ7" s="10"/>
      <c r="AK7" s="10"/>
      <c r="AL7" s="10"/>
      <c r="AM7" s="10"/>
    </row>
    <row r="8" spans="1:39" s="1" customFormat="1" ht="21" customHeight="1" x14ac:dyDescent="0.25">
      <c r="A8" s="160">
        <v>44145</v>
      </c>
      <c r="B8" s="134"/>
      <c r="C8" s="135"/>
      <c r="D8" s="133" t="s">
        <v>43</v>
      </c>
      <c r="E8" s="134"/>
      <c r="F8" s="134"/>
      <c r="G8" s="134"/>
      <c r="H8" s="134"/>
      <c r="I8" s="134"/>
      <c r="J8" s="134"/>
      <c r="K8" s="134"/>
      <c r="L8" s="134"/>
      <c r="M8" s="134"/>
      <c r="N8" s="134"/>
      <c r="O8" s="134"/>
      <c r="P8" s="134"/>
      <c r="Q8" s="134"/>
      <c r="R8" s="134"/>
      <c r="S8" s="134"/>
      <c r="T8" s="134"/>
      <c r="U8" s="134"/>
      <c r="V8" s="134"/>
      <c r="W8" s="134"/>
      <c r="X8" s="134"/>
      <c r="Y8" s="134"/>
      <c r="Z8" s="134"/>
      <c r="AA8" s="134"/>
      <c r="AB8" s="135"/>
      <c r="AC8" s="133" t="s">
        <v>532</v>
      </c>
      <c r="AD8" s="134"/>
      <c r="AE8" s="134"/>
      <c r="AF8" s="134"/>
      <c r="AG8" s="134"/>
      <c r="AH8" s="134"/>
      <c r="AI8" s="148"/>
      <c r="AJ8" s="11"/>
      <c r="AK8" s="11"/>
      <c r="AL8" s="11"/>
      <c r="AM8" s="11"/>
    </row>
    <row r="9" spans="1:39" s="1" customFormat="1" ht="21" customHeight="1" thickBot="1" x14ac:dyDescent="0.3">
      <c r="A9" s="125">
        <v>44158</v>
      </c>
      <c r="B9" s="126"/>
      <c r="C9" s="127"/>
      <c r="D9" s="152" t="s">
        <v>533</v>
      </c>
      <c r="E9" s="146"/>
      <c r="F9" s="146"/>
      <c r="G9" s="146"/>
      <c r="H9" s="146"/>
      <c r="I9" s="146"/>
      <c r="J9" s="146"/>
      <c r="K9" s="146"/>
      <c r="L9" s="146"/>
      <c r="M9" s="146"/>
      <c r="N9" s="146"/>
      <c r="O9" s="146"/>
      <c r="P9" s="146"/>
      <c r="Q9" s="146"/>
      <c r="R9" s="146"/>
      <c r="S9" s="146"/>
      <c r="T9" s="146"/>
      <c r="U9" s="146"/>
      <c r="V9" s="146"/>
      <c r="W9" s="146"/>
      <c r="X9" s="146"/>
      <c r="Y9" s="146"/>
      <c r="Z9" s="146"/>
      <c r="AA9" s="146"/>
      <c r="AB9" s="147"/>
      <c r="AC9" s="129" t="s">
        <v>534</v>
      </c>
      <c r="AD9" s="126"/>
      <c r="AE9" s="126"/>
      <c r="AF9" s="126"/>
      <c r="AG9" s="126"/>
      <c r="AH9" s="126"/>
      <c r="AI9" s="130"/>
      <c r="AJ9" s="11"/>
      <c r="AK9" s="11"/>
      <c r="AL9" s="11"/>
      <c r="AM9" s="11"/>
    </row>
    <row r="10" spans="1:39" s="1" customFormat="1" ht="21" customHeight="1" thickBot="1" x14ac:dyDescent="0.3">
      <c r="A10" s="125">
        <v>44172</v>
      </c>
      <c r="B10" s="126"/>
      <c r="C10" s="127"/>
      <c r="D10" s="128" t="s">
        <v>550</v>
      </c>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9" t="s">
        <v>549</v>
      </c>
      <c r="AD10" s="126"/>
      <c r="AE10" s="126"/>
      <c r="AF10" s="126"/>
      <c r="AG10" s="126"/>
      <c r="AH10" s="126"/>
      <c r="AI10" s="130"/>
      <c r="AJ10" s="11"/>
      <c r="AK10" s="11"/>
      <c r="AL10" s="11"/>
      <c r="AM10" s="11"/>
    </row>
    <row r="11" spans="1:39" s="1" customFormat="1" ht="14.25" customHeight="1" thickBot="1" x14ac:dyDescent="0.3">
      <c r="A11" s="140"/>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1"/>
      <c r="AK11" s="11"/>
      <c r="AL11" s="11"/>
      <c r="AM11" s="11"/>
    </row>
    <row r="12" spans="1:39" s="1" customFormat="1" ht="29.25" customHeight="1" x14ac:dyDescent="0.25">
      <c r="A12" s="173" t="s">
        <v>15</v>
      </c>
      <c r="B12" s="174"/>
      <c r="C12" s="174"/>
      <c r="D12" s="174"/>
      <c r="E12" s="174"/>
      <c r="F12" s="174"/>
      <c r="G12" s="174"/>
      <c r="H12" s="174"/>
      <c r="I12" s="174"/>
      <c r="J12" s="174"/>
      <c r="K12" s="174"/>
      <c r="L12" s="174"/>
      <c r="M12" s="174"/>
      <c r="N12" s="175"/>
      <c r="O12" s="173" t="s">
        <v>29</v>
      </c>
      <c r="P12" s="174"/>
      <c r="Q12" s="174"/>
      <c r="R12" s="174"/>
      <c r="S12" s="174"/>
      <c r="T12" s="174"/>
      <c r="U12" s="174"/>
      <c r="V12" s="175"/>
      <c r="W12" s="164" t="s">
        <v>21</v>
      </c>
      <c r="X12" s="165"/>
      <c r="Y12" s="165"/>
      <c r="Z12" s="165"/>
      <c r="AA12" s="165"/>
      <c r="AB12" s="165"/>
      <c r="AC12" s="165"/>
      <c r="AD12" s="165"/>
      <c r="AE12" s="165"/>
      <c r="AF12" s="165"/>
      <c r="AG12" s="165"/>
      <c r="AH12" s="165"/>
      <c r="AI12" s="166"/>
    </row>
    <row r="13" spans="1:39" s="1" customFormat="1" ht="29.25" customHeight="1" x14ac:dyDescent="0.25">
      <c r="A13" s="176" t="s">
        <v>27</v>
      </c>
      <c r="B13" s="170" t="s">
        <v>2</v>
      </c>
      <c r="C13" s="167" t="s">
        <v>44</v>
      </c>
      <c r="D13" s="170" t="s">
        <v>3</v>
      </c>
      <c r="E13" s="170" t="s">
        <v>9</v>
      </c>
      <c r="F13" s="170" t="s">
        <v>4</v>
      </c>
      <c r="G13" s="170"/>
      <c r="H13" s="170" t="s">
        <v>11</v>
      </c>
      <c r="I13" s="170"/>
      <c r="J13" s="170"/>
      <c r="K13" s="170" t="s">
        <v>14</v>
      </c>
      <c r="L13" s="170"/>
      <c r="M13" s="170"/>
      <c r="N13" s="169"/>
      <c r="O13" s="171" t="s">
        <v>22</v>
      </c>
      <c r="P13" s="172"/>
      <c r="Q13" s="172"/>
      <c r="R13" s="172"/>
      <c r="S13" s="172"/>
      <c r="T13" s="167" t="s">
        <v>17</v>
      </c>
      <c r="U13" s="167" t="s">
        <v>26</v>
      </c>
      <c r="V13" s="168" t="s">
        <v>28</v>
      </c>
      <c r="W13" s="162" t="s">
        <v>31</v>
      </c>
      <c r="X13" s="162"/>
      <c r="Y13" s="163"/>
      <c r="Z13" s="161" t="s">
        <v>32</v>
      </c>
      <c r="AA13" s="162"/>
      <c r="AB13" s="163"/>
      <c r="AC13" s="161" t="s">
        <v>33</v>
      </c>
      <c r="AD13" s="162"/>
      <c r="AE13" s="163"/>
      <c r="AF13" s="161" t="s">
        <v>34</v>
      </c>
      <c r="AG13" s="162"/>
      <c r="AH13" s="163"/>
      <c r="AI13" s="169" t="s">
        <v>20</v>
      </c>
    </row>
    <row r="14" spans="1:39" ht="50.25" customHeight="1" x14ac:dyDescent="0.2">
      <c r="A14" s="176"/>
      <c r="B14" s="170"/>
      <c r="C14" s="167"/>
      <c r="D14" s="170"/>
      <c r="E14" s="170"/>
      <c r="F14" s="9" t="s">
        <v>24</v>
      </c>
      <c r="G14" s="9" t="s">
        <v>25</v>
      </c>
      <c r="H14" s="9" t="s">
        <v>23</v>
      </c>
      <c r="I14" s="118" t="s">
        <v>12</v>
      </c>
      <c r="J14" s="2" t="s">
        <v>13</v>
      </c>
      <c r="K14" s="9" t="s">
        <v>5</v>
      </c>
      <c r="L14" s="9" t="s">
        <v>6</v>
      </c>
      <c r="M14" s="9" t="s">
        <v>7</v>
      </c>
      <c r="N14" s="12" t="s">
        <v>8</v>
      </c>
      <c r="O14" s="15" t="s">
        <v>16</v>
      </c>
      <c r="P14" s="9" t="s">
        <v>5</v>
      </c>
      <c r="Q14" s="9" t="s">
        <v>6</v>
      </c>
      <c r="R14" s="9" t="s">
        <v>7</v>
      </c>
      <c r="S14" s="9" t="s">
        <v>8</v>
      </c>
      <c r="T14" s="167"/>
      <c r="U14" s="167"/>
      <c r="V14" s="168"/>
      <c r="W14" s="14" t="s">
        <v>18</v>
      </c>
      <c r="X14" s="8" t="s">
        <v>10</v>
      </c>
      <c r="Y14" s="8" t="s">
        <v>19</v>
      </c>
      <c r="Z14" s="8" t="s">
        <v>18</v>
      </c>
      <c r="AA14" s="8" t="s">
        <v>10</v>
      </c>
      <c r="AB14" s="8" t="s">
        <v>19</v>
      </c>
      <c r="AC14" s="8" t="s">
        <v>18</v>
      </c>
      <c r="AD14" s="8" t="s">
        <v>10</v>
      </c>
      <c r="AE14" s="8" t="s">
        <v>19</v>
      </c>
      <c r="AF14" s="8" t="s">
        <v>18</v>
      </c>
      <c r="AG14" s="8" t="s">
        <v>10</v>
      </c>
      <c r="AH14" s="8" t="s">
        <v>19</v>
      </c>
      <c r="AI14" s="169"/>
    </row>
    <row r="15" spans="1:39" ht="17.25" customHeight="1" x14ac:dyDescent="0.2">
      <c r="A15" s="16" t="s">
        <v>45</v>
      </c>
      <c r="B15" s="17" t="s">
        <v>46</v>
      </c>
      <c r="C15" s="18" t="s">
        <v>47</v>
      </c>
      <c r="D15" s="19" t="s">
        <v>48</v>
      </c>
      <c r="E15" s="20" t="s">
        <v>49</v>
      </c>
      <c r="F15" s="21">
        <v>0.2</v>
      </c>
      <c r="G15" s="22">
        <v>1.43E-2</v>
      </c>
      <c r="H15" s="20" t="s">
        <v>50</v>
      </c>
      <c r="I15" s="19" t="s">
        <v>51</v>
      </c>
      <c r="J15" s="19">
        <f>SUM(K15:N15)</f>
        <v>1</v>
      </c>
      <c r="K15" s="19">
        <v>0.51</v>
      </c>
      <c r="L15" s="19">
        <v>0.49</v>
      </c>
      <c r="M15" s="19">
        <v>0</v>
      </c>
      <c r="N15" s="19">
        <v>0</v>
      </c>
      <c r="O15" s="23">
        <f>SUM(P15,Q15,R15,S15)</f>
        <v>1</v>
      </c>
      <c r="P15" s="24">
        <v>0.51</v>
      </c>
      <c r="Q15" s="24">
        <v>0.49</v>
      </c>
      <c r="R15" s="25">
        <v>0</v>
      </c>
      <c r="S15" s="90">
        <v>0</v>
      </c>
      <c r="T15" s="20">
        <f>SUM(P15,Q15,R15,S15)</f>
        <v>1</v>
      </c>
      <c r="U15" s="26">
        <f>T15/J15</f>
        <v>1</v>
      </c>
      <c r="V15" s="21">
        <f>U15*F15</f>
        <v>0.2</v>
      </c>
      <c r="W15" s="56" t="s">
        <v>222</v>
      </c>
      <c r="X15" s="56" t="s">
        <v>326</v>
      </c>
      <c r="Y15" s="7"/>
      <c r="Z15" s="56" t="s">
        <v>327</v>
      </c>
      <c r="AA15" s="56" t="s">
        <v>425</v>
      </c>
      <c r="AB15" s="4"/>
      <c r="AC15" s="56"/>
      <c r="AD15" s="56" t="s">
        <v>467</v>
      </c>
      <c r="AE15" s="4"/>
      <c r="AF15" s="4"/>
      <c r="AG15" s="56" t="s">
        <v>467</v>
      </c>
      <c r="AH15" s="4"/>
      <c r="AI15" s="76"/>
    </row>
    <row r="16" spans="1:39" ht="17.25" customHeight="1" x14ac:dyDescent="0.2">
      <c r="A16" s="16" t="s">
        <v>45</v>
      </c>
      <c r="B16" s="17" t="s">
        <v>52</v>
      </c>
      <c r="C16" s="18" t="s">
        <v>53</v>
      </c>
      <c r="D16" s="19" t="s">
        <v>54</v>
      </c>
      <c r="E16" s="20" t="s">
        <v>49</v>
      </c>
      <c r="F16" s="21">
        <v>0.2</v>
      </c>
      <c r="G16" s="22">
        <v>1.43E-2</v>
      </c>
      <c r="H16" s="20" t="s">
        <v>50</v>
      </c>
      <c r="I16" s="19" t="s">
        <v>51</v>
      </c>
      <c r="J16" s="19">
        <f>SUM(K16:N16)</f>
        <v>1</v>
      </c>
      <c r="K16" s="19">
        <v>0.51</v>
      </c>
      <c r="L16" s="19">
        <v>0.49</v>
      </c>
      <c r="M16" s="19">
        <v>0</v>
      </c>
      <c r="N16" s="19">
        <v>0</v>
      </c>
      <c r="O16" s="23">
        <f>SUM(P16,Q16,R16,S16)</f>
        <v>1</v>
      </c>
      <c r="P16" s="24">
        <v>0.51</v>
      </c>
      <c r="Q16" s="24">
        <v>0.49</v>
      </c>
      <c r="R16" s="25">
        <v>0</v>
      </c>
      <c r="S16" s="91">
        <v>0</v>
      </c>
      <c r="T16" s="20">
        <f>SUM(P16,Q16,R16,S16)</f>
        <v>1</v>
      </c>
      <c r="U16" s="26">
        <f>T16/J16</f>
        <v>1</v>
      </c>
      <c r="V16" s="21">
        <f>U16*F16</f>
        <v>0.2</v>
      </c>
      <c r="W16" s="56" t="s">
        <v>222</v>
      </c>
      <c r="X16" s="56" t="s">
        <v>326</v>
      </c>
      <c r="Y16" s="7"/>
      <c r="Z16" s="56" t="s">
        <v>327</v>
      </c>
      <c r="AA16" s="56" t="s">
        <v>424</v>
      </c>
      <c r="AB16" s="4"/>
      <c r="AC16" s="56"/>
      <c r="AD16" s="56" t="s">
        <v>467</v>
      </c>
      <c r="AE16" s="4"/>
      <c r="AF16" s="4"/>
      <c r="AG16" s="56" t="s">
        <v>467</v>
      </c>
      <c r="AH16" s="4"/>
      <c r="AI16" s="68" t="s">
        <v>520</v>
      </c>
    </row>
    <row r="17" spans="1:35" ht="17.25" customHeight="1" x14ac:dyDescent="0.2">
      <c r="A17" s="16" t="s">
        <v>55</v>
      </c>
      <c r="B17" s="17" t="s">
        <v>46</v>
      </c>
      <c r="C17" s="18" t="s">
        <v>56</v>
      </c>
      <c r="D17" s="24" t="s">
        <v>57</v>
      </c>
      <c r="E17" s="20" t="s">
        <v>58</v>
      </c>
      <c r="F17" s="21">
        <v>0.1</v>
      </c>
      <c r="G17" s="22">
        <v>7.1000000000000004E-3</v>
      </c>
      <c r="H17" s="20" t="s">
        <v>50</v>
      </c>
      <c r="I17" s="19" t="s">
        <v>59</v>
      </c>
      <c r="J17" s="19">
        <f>SUM(K17:N17)</f>
        <v>0.1</v>
      </c>
      <c r="K17" s="19">
        <v>0.03</v>
      </c>
      <c r="L17" s="19">
        <v>7.0000000000000007E-2</v>
      </c>
      <c r="M17" s="19">
        <v>0</v>
      </c>
      <c r="N17" s="19">
        <v>0</v>
      </c>
      <c r="O17" s="23">
        <f>SUM(P17,Q17,R17,S17)</f>
        <v>0.1</v>
      </c>
      <c r="P17" s="27">
        <v>0.03</v>
      </c>
      <c r="Q17" s="27">
        <v>7.0000000000000007E-2</v>
      </c>
      <c r="R17" s="25">
        <v>0</v>
      </c>
      <c r="S17" s="91">
        <v>0</v>
      </c>
      <c r="T17" s="20">
        <f>SUM(P17,Q17,R17,S17)</f>
        <v>0.1</v>
      </c>
      <c r="U17" s="26">
        <f>T17/J17</f>
        <v>1</v>
      </c>
      <c r="V17" s="21">
        <f>U17*F17</f>
        <v>0.1</v>
      </c>
      <c r="W17" s="57" t="s">
        <v>223</v>
      </c>
      <c r="X17" s="56" t="s">
        <v>325</v>
      </c>
      <c r="Y17" s="7"/>
      <c r="Z17" s="57" t="s">
        <v>328</v>
      </c>
      <c r="AA17" s="56" t="s">
        <v>423</v>
      </c>
      <c r="AB17" s="4"/>
      <c r="AC17" s="57"/>
      <c r="AD17" s="56" t="s">
        <v>467</v>
      </c>
      <c r="AE17" s="4"/>
      <c r="AF17" s="4"/>
      <c r="AG17" s="56" t="s">
        <v>467</v>
      </c>
      <c r="AH17" s="4"/>
      <c r="AI17" s="68" t="s">
        <v>520</v>
      </c>
    </row>
    <row r="18" spans="1:35" ht="17.25" customHeight="1" x14ac:dyDescent="0.2">
      <c r="A18" s="16" t="s">
        <v>55</v>
      </c>
      <c r="B18" s="17" t="s">
        <v>52</v>
      </c>
      <c r="C18" s="18" t="s">
        <v>60</v>
      </c>
      <c r="D18" s="24" t="s">
        <v>61</v>
      </c>
      <c r="E18" s="20" t="s">
        <v>62</v>
      </c>
      <c r="F18" s="21">
        <v>0.1</v>
      </c>
      <c r="G18" s="22">
        <v>7.1000000000000004E-3</v>
      </c>
      <c r="H18" s="20" t="s">
        <v>50</v>
      </c>
      <c r="I18" s="19" t="s">
        <v>59</v>
      </c>
      <c r="J18" s="19">
        <f>SUM(K18:N18)</f>
        <v>1</v>
      </c>
      <c r="K18" s="19">
        <v>0.47</v>
      </c>
      <c r="L18" s="19">
        <v>0.53</v>
      </c>
      <c r="M18" s="19">
        <v>0</v>
      </c>
      <c r="N18" s="19">
        <v>0</v>
      </c>
      <c r="O18" s="23">
        <f>SUM(P18,Q18,R18,S18)</f>
        <v>1</v>
      </c>
      <c r="P18" s="17">
        <v>0.42</v>
      </c>
      <c r="Q18" s="17">
        <v>0.57999999999999996</v>
      </c>
      <c r="R18" s="25">
        <v>0</v>
      </c>
      <c r="S18" s="91">
        <v>0</v>
      </c>
      <c r="T18" s="20">
        <f>SUM(P18,Q18,R18,S18)</f>
        <v>1</v>
      </c>
      <c r="U18" s="26">
        <f>T18/J18</f>
        <v>1</v>
      </c>
      <c r="V18" s="21">
        <f>U18*F18</f>
        <v>0.1</v>
      </c>
      <c r="W18" s="71" t="s">
        <v>224</v>
      </c>
      <c r="X18" s="56" t="s">
        <v>324</v>
      </c>
      <c r="Y18" s="64" t="s">
        <v>525</v>
      </c>
      <c r="Z18" s="56" t="s">
        <v>328</v>
      </c>
      <c r="AA18" s="56" t="s">
        <v>422</v>
      </c>
      <c r="AB18" s="4"/>
      <c r="AC18" s="56"/>
      <c r="AD18" s="56" t="s">
        <v>467</v>
      </c>
      <c r="AE18" s="4"/>
      <c r="AF18" s="4"/>
      <c r="AG18" s="56" t="s">
        <v>467</v>
      </c>
      <c r="AH18" s="4"/>
      <c r="AI18" s="76"/>
    </row>
    <row r="19" spans="1:35" ht="17.25" customHeight="1" x14ac:dyDescent="0.2">
      <c r="A19" s="28" t="s">
        <v>45</v>
      </c>
      <c r="B19" s="17" t="s">
        <v>63</v>
      </c>
      <c r="C19" s="18" t="s">
        <v>63</v>
      </c>
      <c r="D19" s="24" t="s">
        <v>64</v>
      </c>
      <c r="E19" s="29" t="s">
        <v>65</v>
      </c>
      <c r="F19" s="30">
        <v>0.4</v>
      </c>
      <c r="G19" s="22">
        <v>2.8500000000000001E-2</v>
      </c>
      <c r="H19" s="17" t="s">
        <v>50</v>
      </c>
      <c r="I19" s="19" t="s">
        <v>66</v>
      </c>
      <c r="J19" s="19">
        <f>SUM(K19:N19)</f>
        <v>1</v>
      </c>
      <c r="K19" s="18">
        <v>0</v>
      </c>
      <c r="L19" s="18">
        <v>0</v>
      </c>
      <c r="M19" s="18">
        <v>0.6</v>
      </c>
      <c r="N19" s="18">
        <v>0.4</v>
      </c>
      <c r="O19" s="23">
        <f t="shared" ref="O19:O62" si="0">SUM(P19,Q19,R19,S19)</f>
        <v>1</v>
      </c>
      <c r="P19" s="31">
        <v>0</v>
      </c>
      <c r="Q19" s="31">
        <v>0</v>
      </c>
      <c r="R19" s="25">
        <v>0.6</v>
      </c>
      <c r="S19" s="18">
        <v>0.4</v>
      </c>
      <c r="T19" s="20">
        <f t="shared" ref="T19:T43" si="1">SUM(P19,Q19,R19,S19)</f>
        <v>1</v>
      </c>
      <c r="U19" s="26">
        <f t="shared" ref="U19:U83" si="2">T19/J19</f>
        <v>1</v>
      </c>
      <c r="V19" s="21">
        <f t="shared" ref="V19:V83" si="3">U19*F19</f>
        <v>0.4</v>
      </c>
      <c r="W19" s="58"/>
      <c r="X19" s="56"/>
      <c r="Y19" s="7"/>
      <c r="Z19" s="58"/>
      <c r="AA19" s="56"/>
      <c r="AB19" s="4"/>
      <c r="AC19" s="58" t="s">
        <v>225</v>
      </c>
      <c r="AD19" s="56" t="s">
        <v>226</v>
      </c>
      <c r="AE19" s="4"/>
      <c r="AF19" s="96" t="s">
        <v>628</v>
      </c>
      <c r="AG19" s="96" t="s">
        <v>629</v>
      </c>
      <c r="AH19" s="4"/>
      <c r="AI19" s="77" t="s">
        <v>521</v>
      </c>
    </row>
    <row r="20" spans="1:35" ht="17.25" customHeight="1" x14ac:dyDescent="0.2">
      <c r="A20" s="16" t="s">
        <v>45</v>
      </c>
      <c r="B20" s="17" t="s">
        <v>67</v>
      </c>
      <c r="C20" s="24" t="s">
        <v>67</v>
      </c>
      <c r="D20" s="19" t="s">
        <v>68</v>
      </c>
      <c r="E20" s="20" t="s">
        <v>49</v>
      </c>
      <c r="F20" s="21">
        <v>0.1</v>
      </c>
      <c r="G20" s="22">
        <v>7.1000000000000004E-3</v>
      </c>
      <c r="H20" s="20" t="s">
        <v>50</v>
      </c>
      <c r="I20" s="19" t="s">
        <v>69</v>
      </c>
      <c r="J20" s="19">
        <f t="shared" ref="J20:J83" si="4">SUM(K20:N20)</f>
        <v>2</v>
      </c>
      <c r="K20" s="19">
        <v>0</v>
      </c>
      <c r="L20" s="19">
        <v>1</v>
      </c>
      <c r="M20" s="19">
        <v>0</v>
      </c>
      <c r="N20" s="19">
        <v>1</v>
      </c>
      <c r="O20" s="23">
        <f t="shared" si="0"/>
        <v>3</v>
      </c>
      <c r="P20" s="17">
        <v>0</v>
      </c>
      <c r="Q20" s="17">
        <v>1</v>
      </c>
      <c r="R20" s="25">
        <v>1</v>
      </c>
      <c r="S20" s="23">
        <v>1</v>
      </c>
      <c r="T20" s="20">
        <f t="shared" si="1"/>
        <v>3</v>
      </c>
      <c r="U20" s="26">
        <v>1</v>
      </c>
      <c r="V20" s="21">
        <f t="shared" si="3"/>
        <v>0.1</v>
      </c>
      <c r="W20" s="59" t="s">
        <v>227</v>
      </c>
      <c r="X20" s="59" t="s">
        <v>227</v>
      </c>
      <c r="Y20" s="7"/>
      <c r="Z20" s="59" t="s">
        <v>329</v>
      </c>
      <c r="AA20" s="59" t="s">
        <v>421</v>
      </c>
      <c r="AB20" s="4"/>
      <c r="AC20" s="59" t="s">
        <v>427</v>
      </c>
      <c r="AD20" s="59" t="s">
        <v>426</v>
      </c>
      <c r="AE20" s="4"/>
      <c r="AF20" s="4"/>
      <c r="AG20" s="56" t="s">
        <v>536</v>
      </c>
      <c r="AH20" s="4"/>
      <c r="AI20" s="78"/>
    </row>
    <row r="21" spans="1:35" ht="17.25" customHeight="1" x14ac:dyDescent="0.2">
      <c r="A21" s="16" t="s">
        <v>45</v>
      </c>
      <c r="B21" s="17" t="s">
        <v>67</v>
      </c>
      <c r="C21" s="24" t="s">
        <v>67</v>
      </c>
      <c r="D21" s="24" t="s">
        <v>70</v>
      </c>
      <c r="E21" s="20" t="s">
        <v>71</v>
      </c>
      <c r="F21" s="21">
        <v>0.1</v>
      </c>
      <c r="G21" s="22">
        <v>7.1000000000000004E-3</v>
      </c>
      <c r="H21" s="20" t="s">
        <v>50</v>
      </c>
      <c r="I21" s="19" t="s">
        <v>72</v>
      </c>
      <c r="J21" s="19">
        <f t="shared" si="4"/>
        <v>4</v>
      </c>
      <c r="K21" s="19">
        <v>1</v>
      </c>
      <c r="L21" s="19">
        <v>1</v>
      </c>
      <c r="M21" s="19">
        <v>1</v>
      </c>
      <c r="N21" s="19">
        <v>1</v>
      </c>
      <c r="O21" s="23">
        <f t="shared" si="0"/>
        <v>4</v>
      </c>
      <c r="P21" s="17">
        <v>1</v>
      </c>
      <c r="Q21" s="17">
        <v>1</v>
      </c>
      <c r="R21" s="25">
        <v>1</v>
      </c>
      <c r="S21" s="23">
        <v>1</v>
      </c>
      <c r="T21" s="20">
        <f t="shared" si="1"/>
        <v>4</v>
      </c>
      <c r="U21" s="26">
        <f t="shared" si="2"/>
        <v>1</v>
      </c>
      <c r="V21" s="21">
        <f t="shared" si="3"/>
        <v>0.1</v>
      </c>
      <c r="W21" s="59" t="s">
        <v>228</v>
      </c>
      <c r="X21" s="59" t="s">
        <v>323</v>
      </c>
      <c r="Y21" s="7"/>
      <c r="Z21" s="59" t="s">
        <v>330</v>
      </c>
      <c r="AA21" s="59" t="s">
        <v>420</v>
      </c>
      <c r="AB21" s="4"/>
      <c r="AC21" s="59" t="s">
        <v>428</v>
      </c>
      <c r="AD21" s="59" t="s">
        <v>468</v>
      </c>
      <c r="AE21" s="4"/>
      <c r="AF21" s="59" t="s">
        <v>352</v>
      </c>
      <c r="AG21" s="59" t="s">
        <v>535</v>
      </c>
      <c r="AH21" s="4"/>
      <c r="AI21" s="78"/>
    </row>
    <row r="22" spans="1:35" ht="46.5" customHeight="1" x14ac:dyDescent="0.2">
      <c r="A22" s="16" t="s">
        <v>73</v>
      </c>
      <c r="B22" s="17" t="s">
        <v>67</v>
      </c>
      <c r="C22" s="19" t="s">
        <v>67</v>
      </c>
      <c r="D22" s="24" t="s">
        <v>74</v>
      </c>
      <c r="E22" s="20" t="s">
        <v>75</v>
      </c>
      <c r="F22" s="21">
        <v>0.2</v>
      </c>
      <c r="G22" s="22">
        <v>1.43E-2</v>
      </c>
      <c r="H22" s="20" t="s">
        <v>50</v>
      </c>
      <c r="I22" s="19" t="s">
        <v>76</v>
      </c>
      <c r="J22" s="19">
        <f t="shared" si="4"/>
        <v>4</v>
      </c>
      <c r="K22" s="19">
        <v>1</v>
      </c>
      <c r="L22" s="19">
        <v>1</v>
      </c>
      <c r="M22" s="19">
        <v>1</v>
      </c>
      <c r="N22" s="19">
        <v>1</v>
      </c>
      <c r="O22" s="23">
        <f t="shared" si="0"/>
        <v>4</v>
      </c>
      <c r="P22" s="17">
        <v>1</v>
      </c>
      <c r="Q22" s="17">
        <v>1</v>
      </c>
      <c r="R22" s="25">
        <v>1</v>
      </c>
      <c r="S22" s="23">
        <v>1</v>
      </c>
      <c r="T22" s="20">
        <f t="shared" si="1"/>
        <v>4</v>
      </c>
      <c r="U22" s="26">
        <f t="shared" si="2"/>
        <v>1</v>
      </c>
      <c r="V22" s="21">
        <f t="shared" si="3"/>
        <v>0.2</v>
      </c>
      <c r="W22" s="60" t="s">
        <v>229</v>
      </c>
      <c r="X22" s="56" t="s">
        <v>322</v>
      </c>
      <c r="Y22" s="7"/>
      <c r="Z22" s="60" t="s">
        <v>242</v>
      </c>
      <c r="AA22" s="56" t="s">
        <v>407</v>
      </c>
      <c r="AB22" s="4"/>
      <c r="AC22" s="60" t="s">
        <v>429</v>
      </c>
      <c r="AD22" s="56" t="s">
        <v>469</v>
      </c>
      <c r="AE22" s="4"/>
      <c r="AF22" s="60" t="s">
        <v>593</v>
      </c>
      <c r="AG22" s="66" t="s">
        <v>642</v>
      </c>
      <c r="AH22" s="4"/>
      <c r="AI22" s="78"/>
    </row>
    <row r="23" spans="1:35" ht="17.25" customHeight="1" x14ac:dyDescent="0.2">
      <c r="A23" s="16" t="s">
        <v>73</v>
      </c>
      <c r="B23" s="17" t="s">
        <v>67</v>
      </c>
      <c r="C23" s="19" t="s">
        <v>67</v>
      </c>
      <c r="D23" s="33" t="s">
        <v>77</v>
      </c>
      <c r="E23" s="20" t="s">
        <v>75</v>
      </c>
      <c r="F23" s="21">
        <v>0.2</v>
      </c>
      <c r="G23" s="22">
        <v>1.43E-2</v>
      </c>
      <c r="H23" s="20" t="s">
        <v>50</v>
      </c>
      <c r="I23" s="19" t="s">
        <v>78</v>
      </c>
      <c r="J23" s="19">
        <f t="shared" si="4"/>
        <v>4</v>
      </c>
      <c r="K23" s="19">
        <v>1</v>
      </c>
      <c r="L23" s="19">
        <v>1</v>
      </c>
      <c r="M23" s="19">
        <v>1</v>
      </c>
      <c r="N23" s="19">
        <v>1</v>
      </c>
      <c r="O23" s="23">
        <f t="shared" si="0"/>
        <v>4</v>
      </c>
      <c r="P23" s="24">
        <v>1</v>
      </c>
      <c r="Q23" s="17">
        <v>1</v>
      </c>
      <c r="R23" s="25">
        <v>1</v>
      </c>
      <c r="S23" s="23">
        <v>1</v>
      </c>
      <c r="T23" s="20">
        <f t="shared" si="1"/>
        <v>4</v>
      </c>
      <c r="U23" s="26">
        <f t="shared" si="2"/>
        <v>1</v>
      </c>
      <c r="V23" s="21">
        <f t="shared" si="3"/>
        <v>0.2</v>
      </c>
      <c r="W23" s="61" t="s">
        <v>230</v>
      </c>
      <c r="X23" s="56" t="s">
        <v>321</v>
      </c>
      <c r="Y23" s="7"/>
      <c r="Z23" s="75" t="s">
        <v>331</v>
      </c>
      <c r="AA23" s="56" t="s">
        <v>419</v>
      </c>
      <c r="AB23" s="4"/>
      <c r="AC23" s="61" t="s">
        <v>430</v>
      </c>
      <c r="AD23" s="56" t="s">
        <v>470</v>
      </c>
      <c r="AE23" s="4"/>
      <c r="AF23" s="109" t="s">
        <v>331</v>
      </c>
      <c r="AG23" s="102" t="s">
        <v>594</v>
      </c>
      <c r="AH23" s="4"/>
      <c r="AI23" s="78"/>
    </row>
    <row r="24" spans="1:35" ht="17.25" customHeight="1" x14ac:dyDescent="0.2">
      <c r="A24" s="16" t="s">
        <v>73</v>
      </c>
      <c r="B24" s="17" t="s">
        <v>67</v>
      </c>
      <c r="C24" s="19" t="s">
        <v>67</v>
      </c>
      <c r="D24" s="33" t="s">
        <v>79</v>
      </c>
      <c r="E24" s="20" t="s">
        <v>75</v>
      </c>
      <c r="F24" s="21">
        <v>0.2</v>
      </c>
      <c r="G24" s="22">
        <v>1.43E-2</v>
      </c>
      <c r="H24" s="20" t="s">
        <v>50</v>
      </c>
      <c r="I24" s="19" t="s">
        <v>80</v>
      </c>
      <c r="J24" s="19">
        <f t="shared" si="4"/>
        <v>4</v>
      </c>
      <c r="K24" s="19">
        <v>1</v>
      </c>
      <c r="L24" s="19">
        <v>1</v>
      </c>
      <c r="M24" s="19">
        <v>1</v>
      </c>
      <c r="N24" s="19">
        <v>1</v>
      </c>
      <c r="O24" s="23">
        <f t="shared" si="0"/>
        <v>4</v>
      </c>
      <c r="P24" s="24">
        <v>1</v>
      </c>
      <c r="Q24" s="17">
        <v>1</v>
      </c>
      <c r="R24" s="25">
        <v>1</v>
      </c>
      <c r="S24" s="23">
        <v>1</v>
      </c>
      <c r="T24" s="20">
        <f t="shared" si="1"/>
        <v>4</v>
      </c>
      <c r="U24" s="26">
        <f t="shared" si="2"/>
        <v>1</v>
      </c>
      <c r="V24" s="21">
        <f t="shared" si="3"/>
        <v>0.2</v>
      </c>
      <c r="W24" s="72" t="s">
        <v>231</v>
      </c>
      <c r="X24" s="56" t="s">
        <v>320</v>
      </c>
      <c r="Y24" s="7"/>
      <c r="Z24" s="72" t="s">
        <v>231</v>
      </c>
      <c r="AA24" s="56" t="s">
        <v>418</v>
      </c>
      <c r="AB24" s="4"/>
      <c r="AC24" s="62" t="s">
        <v>431</v>
      </c>
      <c r="AD24" s="56" t="s">
        <v>471</v>
      </c>
      <c r="AE24" s="4"/>
      <c r="AF24" s="110" t="s">
        <v>644</v>
      </c>
      <c r="AG24" s="124" t="s">
        <v>646</v>
      </c>
      <c r="AH24" s="4"/>
      <c r="AI24" s="78"/>
    </row>
    <row r="25" spans="1:35" s="5" customFormat="1" ht="17.25" customHeight="1" x14ac:dyDescent="0.2">
      <c r="A25" s="16" t="s">
        <v>73</v>
      </c>
      <c r="B25" s="17" t="s">
        <v>67</v>
      </c>
      <c r="C25" s="19" t="s">
        <v>67</v>
      </c>
      <c r="D25" s="33" t="s">
        <v>81</v>
      </c>
      <c r="E25" s="20" t="s">
        <v>75</v>
      </c>
      <c r="F25" s="21">
        <v>0.2</v>
      </c>
      <c r="G25" s="22">
        <v>1.43E-2</v>
      </c>
      <c r="H25" s="20" t="s">
        <v>50</v>
      </c>
      <c r="I25" s="19" t="s">
        <v>82</v>
      </c>
      <c r="J25" s="19">
        <f t="shared" si="4"/>
        <v>12</v>
      </c>
      <c r="K25" s="19">
        <v>3</v>
      </c>
      <c r="L25" s="19">
        <v>3</v>
      </c>
      <c r="M25" s="19">
        <v>3</v>
      </c>
      <c r="N25" s="19">
        <v>3</v>
      </c>
      <c r="O25" s="23">
        <f t="shared" si="0"/>
        <v>12</v>
      </c>
      <c r="P25" s="17">
        <v>3</v>
      </c>
      <c r="Q25" s="17">
        <v>3</v>
      </c>
      <c r="R25" s="25">
        <v>3</v>
      </c>
      <c r="S25" s="23">
        <v>3</v>
      </c>
      <c r="T25" s="20">
        <f t="shared" si="1"/>
        <v>12</v>
      </c>
      <c r="U25" s="26">
        <f t="shared" si="2"/>
        <v>1</v>
      </c>
      <c r="V25" s="21">
        <f t="shared" si="3"/>
        <v>0.2</v>
      </c>
      <c r="W25" s="62" t="s">
        <v>232</v>
      </c>
      <c r="X25" s="56" t="s">
        <v>319</v>
      </c>
      <c r="Y25" s="4"/>
      <c r="Z25" s="62" t="s">
        <v>332</v>
      </c>
      <c r="AA25" s="56" t="s">
        <v>417</v>
      </c>
      <c r="AB25" s="4"/>
      <c r="AC25" s="62" t="s">
        <v>432</v>
      </c>
      <c r="AD25" s="56" t="s">
        <v>472</v>
      </c>
      <c r="AE25" s="4"/>
      <c r="AF25" s="96" t="s">
        <v>595</v>
      </c>
      <c r="AG25" s="96" t="s">
        <v>596</v>
      </c>
      <c r="AH25" s="4"/>
      <c r="AI25" s="78"/>
    </row>
    <row r="26" spans="1:35" s="5" customFormat="1" ht="17.25" customHeight="1" x14ac:dyDescent="0.2">
      <c r="A26" s="16" t="s">
        <v>73</v>
      </c>
      <c r="B26" s="17" t="s">
        <v>67</v>
      </c>
      <c r="C26" s="19" t="s">
        <v>67</v>
      </c>
      <c r="D26" s="24" t="s">
        <v>83</v>
      </c>
      <c r="E26" s="20" t="s">
        <v>75</v>
      </c>
      <c r="F26" s="21">
        <v>0.2</v>
      </c>
      <c r="G26" s="22">
        <v>1.43E-2</v>
      </c>
      <c r="H26" s="20" t="s">
        <v>50</v>
      </c>
      <c r="I26" s="19" t="s">
        <v>72</v>
      </c>
      <c r="J26" s="19">
        <f t="shared" si="4"/>
        <v>4</v>
      </c>
      <c r="K26" s="19">
        <v>1</v>
      </c>
      <c r="L26" s="19">
        <v>1</v>
      </c>
      <c r="M26" s="19">
        <v>1</v>
      </c>
      <c r="N26" s="19">
        <v>1</v>
      </c>
      <c r="O26" s="23">
        <f t="shared" si="0"/>
        <v>4</v>
      </c>
      <c r="P26" s="17">
        <v>1</v>
      </c>
      <c r="Q26" s="17">
        <v>1</v>
      </c>
      <c r="R26" s="25">
        <v>1</v>
      </c>
      <c r="S26" s="23">
        <v>1</v>
      </c>
      <c r="T26" s="20">
        <f t="shared" si="1"/>
        <v>4</v>
      </c>
      <c r="U26" s="26">
        <f t="shared" si="2"/>
        <v>1</v>
      </c>
      <c r="V26" s="21">
        <f t="shared" si="3"/>
        <v>0.2</v>
      </c>
      <c r="W26" s="56" t="s">
        <v>233</v>
      </c>
      <c r="X26" s="56" t="s">
        <v>318</v>
      </c>
      <c r="Y26" s="4"/>
      <c r="Z26" s="71" t="s">
        <v>333</v>
      </c>
      <c r="AA26" s="56" t="s">
        <v>416</v>
      </c>
      <c r="AB26" s="4"/>
      <c r="AC26" s="71" t="s">
        <v>433</v>
      </c>
      <c r="AD26" s="56" t="s">
        <v>473</v>
      </c>
      <c r="AE26" s="4"/>
      <c r="AF26" s="110" t="s">
        <v>433</v>
      </c>
      <c r="AG26" s="96" t="s">
        <v>597</v>
      </c>
      <c r="AH26" s="4"/>
      <c r="AI26" s="78"/>
    </row>
    <row r="27" spans="1:35" s="5" customFormat="1" ht="69.75" customHeight="1" x14ac:dyDescent="0.2">
      <c r="A27" s="16" t="s">
        <v>84</v>
      </c>
      <c r="B27" s="17" t="s">
        <v>67</v>
      </c>
      <c r="C27" s="19" t="s">
        <v>67</v>
      </c>
      <c r="D27" s="24" t="s">
        <v>85</v>
      </c>
      <c r="E27" s="20" t="s">
        <v>75</v>
      </c>
      <c r="F27" s="21">
        <v>0.1</v>
      </c>
      <c r="G27" s="22">
        <v>7.1000000000000004E-3</v>
      </c>
      <c r="H27" s="20" t="s">
        <v>50</v>
      </c>
      <c r="I27" s="19" t="s">
        <v>86</v>
      </c>
      <c r="J27" s="19">
        <f t="shared" si="4"/>
        <v>4</v>
      </c>
      <c r="K27" s="19">
        <v>1</v>
      </c>
      <c r="L27" s="19">
        <v>1</v>
      </c>
      <c r="M27" s="19">
        <v>1</v>
      </c>
      <c r="N27" s="19">
        <v>1</v>
      </c>
      <c r="O27" s="23">
        <f t="shared" si="0"/>
        <v>4</v>
      </c>
      <c r="P27" s="17">
        <v>1</v>
      </c>
      <c r="Q27" s="17">
        <v>1</v>
      </c>
      <c r="R27" s="25">
        <v>1</v>
      </c>
      <c r="S27" s="23">
        <v>1</v>
      </c>
      <c r="T27" s="20">
        <f t="shared" si="1"/>
        <v>4</v>
      </c>
      <c r="U27" s="26">
        <f t="shared" si="2"/>
        <v>1</v>
      </c>
      <c r="V27" s="21">
        <f t="shared" si="3"/>
        <v>0.1</v>
      </c>
      <c r="W27" s="60" t="s">
        <v>234</v>
      </c>
      <c r="X27" s="56" t="s">
        <v>317</v>
      </c>
      <c r="Y27" s="4"/>
      <c r="Z27" s="60" t="s">
        <v>334</v>
      </c>
      <c r="AA27" s="56" t="s">
        <v>415</v>
      </c>
      <c r="AB27" s="4"/>
      <c r="AC27" s="60" t="s">
        <v>434</v>
      </c>
      <c r="AD27" s="56" t="s">
        <v>474</v>
      </c>
      <c r="AE27" s="4"/>
      <c r="AF27" s="60" t="s">
        <v>598</v>
      </c>
      <c r="AG27" s="56" t="s">
        <v>618</v>
      </c>
      <c r="AH27" s="4"/>
      <c r="AI27" s="78"/>
    </row>
    <row r="28" spans="1:35" s="5" customFormat="1" ht="69.75" customHeight="1" x14ac:dyDescent="0.2">
      <c r="A28" s="16" t="s">
        <v>84</v>
      </c>
      <c r="B28" s="17" t="s">
        <v>67</v>
      </c>
      <c r="C28" s="19" t="s">
        <v>67</v>
      </c>
      <c r="D28" s="24" t="s">
        <v>87</v>
      </c>
      <c r="E28" s="20" t="s">
        <v>75</v>
      </c>
      <c r="F28" s="21">
        <v>0.1</v>
      </c>
      <c r="G28" s="22">
        <v>7.1000000000000004E-3</v>
      </c>
      <c r="H28" s="20" t="s">
        <v>50</v>
      </c>
      <c r="I28" s="19" t="s">
        <v>88</v>
      </c>
      <c r="J28" s="19">
        <f t="shared" si="4"/>
        <v>4</v>
      </c>
      <c r="K28" s="19">
        <v>1</v>
      </c>
      <c r="L28" s="19">
        <v>1</v>
      </c>
      <c r="M28" s="19">
        <v>1</v>
      </c>
      <c r="N28" s="19">
        <v>1</v>
      </c>
      <c r="O28" s="23">
        <f t="shared" si="0"/>
        <v>4</v>
      </c>
      <c r="P28" s="17">
        <v>1</v>
      </c>
      <c r="Q28" s="17">
        <v>1</v>
      </c>
      <c r="R28" s="25">
        <v>1</v>
      </c>
      <c r="S28" s="23">
        <v>1</v>
      </c>
      <c r="T28" s="20">
        <f t="shared" si="1"/>
        <v>4</v>
      </c>
      <c r="U28" s="26">
        <f t="shared" si="2"/>
        <v>1</v>
      </c>
      <c r="V28" s="21">
        <f t="shared" si="3"/>
        <v>0.1</v>
      </c>
      <c r="W28" s="63" t="s">
        <v>235</v>
      </c>
      <c r="X28" s="59" t="s">
        <v>316</v>
      </c>
      <c r="Y28" s="4"/>
      <c r="Z28" s="63" t="s">
        <v>335</v>
      </c>
      <c r="AA28" s="59" t="s">
        <v>414</v>
      </c>
      <c r="AB28" s="4"/>
      <c r="AC28" s="63" t="s">
        <v>435</v>
      </c>
      <c r="AD28" s="59" t="s">
        <v>475</v>
      </c>
      <c r="AE28" s="4"/>
      <c r="AF28" s="111" t="s">
        <v>599</v>
      </c>
      <c r="AG28" s="59" t="s">
        <v>619</v>
      </c>
      <c r="AH28" s="4"/>
      <c r="AI28" s="78"/>
    </row>
    <row r="29" spans="1:35" s="5" customFormat="1" ht="69.75" customHeight="1" x14ac:dyDescent="0.2">
      <c r="A29" s="16" t="s">
        <v>84</v>
      </c>
      <c r="B29" s="17" t="s">
        <v>67</v>
      </c>
      <c r="C29" s="19" t="s">
        <v>67</v>
      </c>
      <c r="D29" s="24" t="s">
        <v>89</v>
      </c>
      <c r="E29" s="20" t="s">
        <v>75</v>
      </c>
      <c r="F29" s="21">
        <v>0.1</v>
      </c>
      <c r="G29" s="22">
        <v>7.1000000000000004E-3</v>
      </c>
      <c r="H29" s="20" t="s">
        <v>50</v>
      </c>
      <c r="I29" s="19" t="s">
        <v>90</v>
      </c>
      <c r="J29" s="19">
        <f t="shared" si="4"/>
        <v>4</v>
      </c>
      <c r="K29" s="19">
        <v>1</v>
      </c>
      <c r="L29" s="19">
        <v>1</v>
      </c>
      <c r="M29" s="19">
        <v>1</v>
      </c>
      <c r="N29" s="19">
        <v>1</v>
      </c>
      <c r="O29" s="23">
        <f t="shared" si="0"/>
        <v>4</v>
      </c>
      <c r="P29" s="17">
        <v>1</v>
      </c>
      <c r="Q29" s="17">
        <v>1</v>
      </c>
      <c r="R29" s="25">
        <v>1</v>
      </c>
      <c r="S29" s="23">
        <v>1</v>
      </c>
      <c r="T29" s="20">
        <f t="shared" si="1"/>
        <v>4</v>
      </c>
      <c r="U29" s="26">
        <f t="shared" si="2"/>
        <v>1</v>
      </c>
      <c r="V29" s="21">
        <f t="shared" si="3"/>
        <v>0.1</v>
      </c>
      <c r="W29" s="64" t="s">
        <v>236</v>
      </c>
      <c r="X29" s="56" t="s">
        <v>315</v>
      </c>
      <c r="Y29" s="4"/>
      <c r="Z29" s="64" t="s">
        <v>336</v>
      </c>
      <c r="AA29" s="56" t="s">
        <v>413</v>
      </c>
      <c r="AB29" s="4"/>
      <c r="AC29" s="64" t="s">
        <v>436</v>
      </c>
      <c r="AD29" s="56" t="s">
        <v>476</v>
      </c>
      <c r="AE29" s="4"/>
      <c r="AF29" s="60" t="s">
        <v>601</v>
      </c>
      <c r="AG29" s="56" t="s">
        <v>600</v>
      </c>
      <c r="AH29" s="4"/>
      <c r="AI29" s="78"/>
    </row>
    <row r="30" spans="1:35" s="5" customFormat="1" ht="69.75" customHeight="1" x14ac:dyDescent="0.2">
      <c r="A30" s="16" t="s">
        <v>84</v>
      </c>
      <c r="B30" s="17" t="s">
        <v>67</v>
      </c>
      <c r="C30" s="19" t="s">
        <v>67</v>
      </c>
      <c r="D30" s="24" t="s">
        <v>91</v>
      </c>
      <c r="E30" s="20" t="s">
        <v>75</v>
      </c>
      <c r="F30" s="21">
        <v>0.1</v>
      </c>
      <c r="G30" s="22">
        <v>7.1000000000000004E-3</v>
      </c>
      <c r="H30" s="20" t="s">
        <v>50</v>
      </c>
      <c r="I30" s="19" t="s">
        <v>92</v>
      </c>
      <c r="J30" s="19">
        <f t="shared" si="4"/>
        <v>3</v>
      </c>
      <c r="K30" s="19">
        <v>0</v>
      </c>
      <c r="L30" s="19">
        <v>1</v>
      </c>
      <c r="M30" s="19">
        <v>1</v>
      </c>
      <c r="N30" s="19">
        <v>1</v>
      </c>
      <c r="O30" s="23">
        <f t="shared" si="0"/>
        <v>3</v>
      </c>
      <c r="P30" s="17">
        <v>0</v>
      </c>
      <c r="Q30" s="17">
        <v>1</v>
      </c>
      <c r="R30" s="25">
        <v>1</v>
      </c>
      <c r="S30" s="23">
        <v>1</v>
      </c>
      <c r="T30" s="20">
        <f t="shared" si="1"/>
        <v>3</v>
      </c>
      <c r="U30" s="26">
        <f t="shared" si="2"/>
        <v>1</v>
      </c>
      <c r="V30" s="21">
        <f t="shared" si="3"/>
        <v>0.1</v>
      </c>
      <c r="W30" s="63"/>
      <c r="X30" s="56" t="s">
        <v>237</v>
      </c>
      <c r="Y30" s="4"/>
      <c r="Z30" s="63" t="s">
        <v>337</v>
      </c>
      <c r="AA30" s="56" t="s">
        <v>412</v>
      </c>
      <c r="AB30" s="4"/>
      <c r="AC30" s="63" t="s">
        <v>437</v>
      </c>
      <c r="AD30" s="59" t="s">
        <v>477</v>
      </c>
      <c r="AE30" s="4"/>
      <c r="AF30" s="63" t="s">
        <v>437</v>
      </c>
      <c r="AG30" s="66" t="s">
        <v>602</v>
      </c>
      <c r="AH30" s="4"/>
      <c r="AI30" s="78"/>
    </row>
    <row r="31" spans="1:35" s="5" customFormat="1" ht="69.75" customHeight="1" x14ac:dyDescent="0.2">
      <c r="A31" s="16" t="s">
        <v>84</v>
      </c>
      <c r="B31" s="17" t="s">
        <v>67</v>
      </c>
      <c r="C31" s="19" t="s">
        <v>67</v>
      </c>
      <c r="D31" s="24" t="s">
        <v>93</v>
      </c>
      <c r="E31" s="20" t="s">
        <v>75</v>
      </c>
      <c r="F31" s="21">
        <v>0.1</v>
      </c>
      <c r="G31" s="22">
        <v>7.1000000000000004E-3</v>
      </c>
      <c r="H31" s="20" t="s">
        <v>50</v>
      </c>
      <c r="I31" s="19" t="s">
        <v>94</v>
      </c>
      <c r="J31" s="19">
        <f t="shared" si="4"/>
        <v>2</v>
      </c>
      <c r="K31" s="19">
        <v>0</v>
      </c>
      <c r="L31" s="19">
        <v>0</v>
      </c>
      <c r="M31" s="19">
        <v>1</v>
      </c>
      <c r="N31" s="19">
        <v>1</v>
      </c>
      <c r="O31" s="23">
        <f t="shared" si="0"/>
        <v>2</v>
      </c>
      <c r="P31" s="17">
        <v>0</v>
      </c>
      <c r="Q31" s="17">
        <v>0</v>
      </c>
      <c r="R31" s="25">
        <v>1</v>
      </c>
      <c r="S31" s="23">
        <v>1</v>
      </c>
      <c r="T31" s="20">
        <f t="shared" si="1"/>
        <v>2</v>
      </c>
      <c r="U31" s="26">
        <f t="shared" si="2"/>
        <v>1</v>
      </c>
      <c r="V31" s="21">
        <f t="shared" si="3"/>
        <v>0.1</v>
      </c>
      <c r="W31" s="65" t="s">
        <v>238</v>
      </c>
      <c r="X31" s="56" t="s">
        <v>314</v>
      </c>
      <c r="Y31" s="4"/>
      <c r="Z31" s="65" t="s">
        <v>238</v>
      </c>
      <c r="AA31" s="56" t="s">
        <v>411</v>
      </c>
      <c r="AB31" s="4"/>
      <c r="AC31" s="65" t="s">
        <v>238</v>
      </c>
      <c r="AD31" s="59" t="s">
        <v>478</v>
      </c>
      <c r="AE31" s="4"/>
      <c r="AF31" s="65" t="s">
        <v>238</v>
      </c>
      <c r="AG31" s="59" t="s">
        <v>620</v>
      </c>
      <c r="AH31" s="4"/>
      <c r="AI31" s="78"/>
    </row>
    <row r="32" spans="1:35" s="5" customFormat="1" ht="69.75" customHeight="1" x14ac:dyDescent="0.2">
      <c r="A32" s="16" t="s">
        <v>84</v>
      </c>
      <c r="B32" s="17" t="s">
        <v>67</v>
      </c>
      <c r="C32" s="19" t="s">
        <v>67</v>
      </c>
      <c r="D32" s="24" t="s">
        <v>95</v>
      </c>
      <c r="E32" s="20" t="s">
        <v>75</v>
      </c>
      <c r="F32" s="21">
        <v>0.1</v>
      </c>
      <c r="G32" s="22">
        <v>7.1000000000000004E-3</v>
      </c>
      <c r="H32" s="20" t="s">
        <v>96</v>
      </c>
      <c r="I32" s="19" t="s">
        <v>97</v>
      </c>
      <c r="J32" s="19">
        <f t="shared" si="4"/>
        <v>70</v>
      </c>
      <c r="K32" s="19">
        <v>25</v>
      </c>
      <c r="L32" s="19">
        <v>10</v>
      </c>
      <c r="M32" s="19">
        <v>20</v>
      </c>
      <c r="N32" s="19">
        <v>15</v>
      </c>
      <c r="O32" s="23">
        <f t="shared" si="0"/>
        <v>109</v>
      </c>
      <c r="P32" s="17">
        <v>27</v>
      </c>
      <c r="Q32" s="17">
        <v>12</v>
      </c>
      <c r="R32" s="25">
        <v>40</v>
      </c>
      <c r="S32" s="89">
        <v>30</v>
      </c>
      <c r="T32" s="20">
        <f t="shared" si="1"/>
        <v>109</v>
      </c>
      <c r="U32" s="26">
        <v>1</v>
      </c>
      <c r="V32" s="21">
        <f t="shared" si="3"/>
        <v>0.1</v>
      </c>
      <c r="W32" s="65" t="s">
        <v>239</v>
      </c>
      <c r="X32" s="66" t="s">
        <v>313</v>
      </c>
      <c r="Y32" s="4"/>
      <c r="Z32" s="65" t="s">
        <v>338</v>
      </c>
      <c r="AA32" s="66" t="s">
        <v>410</v>
      </c>
      <c r="AB32" s="4"/>
      <c r="AC32" s="65" t="s">
        <v>338</v>
      </c>
      <c r="AD32" s="66" t="s">
        <v>479</v>
      </c>
      <c r="AE32" s="4"/>
      <c r="AF32" s="65" t="s">
        <v>338</v>
      </c>
      <c r="AG32" s="66" t="s">
        <v>645</v>
      </c>
      <c r="AH32" s="4"/>
      <c r="AI32" s="78"/>
    </row>
    <row r="33" spans="1:35" s="5" customFormat="1" ht="69.75" customHeight="1" x14ac:dyDescent="0.2">
      <c r="A33" s="16" t="s">
        <v>84</v>
      </c>
      <c r="B33" s="17" t="s">
        <v>67</v>
      </c>
      <c r="C33" s="19" t="s">
        <v>67</v>
      </c>
      <c r="D33" s="24" t="s">
        <v>98</v>
      </c>
      <c r="E33" s="20" t="s">
        <v>75</v>
      </c>
      <c r="F33" s="21">
        <v>0.15</v>
      </c>
      <c r="G33" s="22">
        <v>1.0699999999999999E-2</v>
      </c>
      <c r="H33" s="20" t="s">
        <v>50</v>
      </c>
      <c r="I33" s="19" t="s">
        <v>72</v>
      </c>
      <c r="J33" s="19">
        <f t="shared" si="4"/>
        <v>4</v>
      </c>
      <c r="K33" s="19">
        <v>1</v>
      </c>
      <c r="L33" s="19">
        <v>1</v>
      </c>
      <c r="M33" s="19">
        <v>1</v>
      </c>
      <c r="N33" s="19">
        <v>1</v>
      </c>
      <c r="O33" s="23">
        <f t="shared" si="0"/>
        <v>4</v>
      </c>
      <c r="P33" s="17">
        <v>1</v>
      </c>
      <c r="Q33" s="17">
        <v>1</v>
      </c>
      <c r="R33" s="25">
        <v>1</v>
      </c>
      <c r="S33" s="23">
        <v>1</v>
      </c>
      <c r="T33" s="20">
        <f t="shared" si="1"/>
        <v>4</v>
      </c>
      <c r="U33" s="26">
        <f t="shared" si="2"/>
        <v>1</v>
      </c>
      <c r="V33" s="21">
        <f t="shared" si="3"/>
        <v>0.15</v>
      </c>
      <c r="W33" s="63" t="s">
        <v>240</v>
      </c>
      <c r="X33" s="59" t="s">
        <v>312</v>
      </c>
      <c r="Y33" s="4"/>
      <c r="Z33" s="63" t="s">
        <v>339</v>
      </c>
      <c r="AA33" s="59" t="s">
        <v>409</v>
      </c>
      <c r="AB33" s="4"/>
      <c r="AC33" s="63" t="s">
        <v>438</v>
      </c>
      <c r="AD33" s="59" t="s">
        <v>480</v>
      </c>
      <c r="AE33" s="4"/>
      <c r="AF33" s="63" t="s">
        <v>438</v>
      </c>
      <c r="AG33" s="59" t="s">
        <v>480</v>
      </c>
      <c r="AH33" s="4"/>
      <c r="AI33" s="78"/>
    </row>
    <row r="34" spans="1:35" s="5" customFormat="1" ht="69.75" customHeight="1" thickBot="1" x14ac:dyDescent="0.25">
      <c r="A34" s="16" t="s">
        <v>84</v>
      </c>
      <c r="B34" s="17" t="s">
        <v>67</v>
      </c>
      <c r="C34" s="19" t="s">
        <v>67</v>
      </c>
      <c r="D34" s="24" t="s">
        <v>99</v>
      </c>
      <c r="E34" s="20" t="s">
        <v>75</v>
      </c>
      <c r="F34" s="21">
        <v>0.15</v>
      </c>
      <c r="G34" s="22">
        <v>1.0699999999999999E-2</v>
      </c>
      <c r="H34" s="20" t="s">
        <v>50</v>
      </c>
      <c r="I34" s="19" t="s">
        <v>100</v>
      </c>
      <c r="J34" s="19">
        <f t="shared" si="4"/>
        <v>4</v>
      </c>
      <c r="K34" s="19">
        <v>1</v>
      </c>
      <c r="L34" s="19">
        <v>1</v>
      </c>
      <c r="M34" s="19">
        <v>1</v>
      </c>
      <c r="N34" s="19">
        <v>1</v>
      </c>
      <c r="O34" s="23">
        <f t="shared" si="0"/>
        <v>4</v>
      </c>
      <c r="P34" s="17">
        <v>1</v>
      </c>
      <c r="Q34" s="17">
        <v>1</v>
      </c>
      <c r="R34" s="25">
        <v>1</v>
      </c>
      <c r="S34" s="23">
        <v>1</v>
      </c>
      <c r="T34" s="20">
        <f t="shared" si="1"/>
        <v>4</v>
      </c>
      <c r="U34" s="26">
        <f t="shared" si="2"/>
        <v>1</v>
      </c>
      <c r="V34" s="21">
        <f t="shared" si="3"/>
        <v>0.15</v>
      </c>
      <c r="W34" s="63" t="s">
        <v>241</v>
      </c>
      <c r="X34" s="66" t="s">
        <v>311</v>
      </c>
      <c r="Y34" s="13"/>
      <c r="Z34" s="63" t="s">
        <v>340</v>
      </c>
      <c r="AA34" s="66" t="s">
        <v>408</v>
      </c>
      <c r="AB34" s="13"/>
      <c r="AC34" s="63" t="s">
        <v>439</v>
      </c>
      <c r="AD34" s="66" t="s">
        <v>539</v>
      </c>
      <c r="AE34" s="13"/>
      <c r="AF34" s="63" t="s">
        <v>439</v>
      </c>
      <c r="AG34" s="66" t="s">
        <v>641</v>
      </c>
      <c r="AH34" s="13"/>
      <c r="AI34" s="78"/>
    </row>
    <row r="35" spans="1:35" ht="409.5" x14ac:dyDescent="0.2">
      <c r="A35" s="16" t="s">
        <v>84</v>
      </c>
      <c r="B35" s="17" t="s">
        <v>67</v>
      </c>
      <c r="C35" s="24" t="s">
        <v>67</v>
      </c>
      <c r="D35" s="24" t="s">
        <v>101</v>
      </c>
      <c r="E35" s="20" t="s">
        <v>75</v>
      </c>
      <c r="F35" s="21">
        <v>0.1</v>
      </c>
      <c r="G35" s="22">
        <v>7.1000000000000004E-3</v>
      </c>
      <c r="H35" s="20" t="s">
        <v>50</v>
      </c>
      <c r="I35" s="19" t="s">
        <v>100</v>
      </c>
      <c r="J35" s="19">
        <f t="shared" si="4"/>
        <v>4</v>
      </c>
      <c r="K35" s="19">
        <v>1</v>
      </c>
      <c r="L35" s="19">
        <v>1</v>
      </c>
      <c r="M35" s="19">
        <v>1</v>
      </c>
      <c r="N35" s="19">
        <v>1</v>
      </c>
      <c r="O35" s="23">
        <f t="shared" si="0"/>
        <v>4</v>
      </c>
      <c r="P35" s="17">
        <v>1</v>
      </c>
      <c r="Q35" s="17">
        <v>1</v>
      </c>
      <c r="R35" s="25">
        <v>1</v>
      </c>
      <c r="S35" s="17">
        <v>1</v>
      </c>
      <c r="T35" s="20">
        <f t="shared" si="1"/>
        <v>4</v>
      </c>
      <c r="U35" s="26">
        <f t="shared" si="2"/>
        <v>1</v>
      </c>
      <c r="V35" s="21">
        <f t="shared" si="3"/>
        <v>0.1</v>
      </c>
      <c r="W35" s="60" t="s">
        <v>242</v>
      </c>
      <c r="X35" s="56" t="s">
        <v>310</v>
      </c>
      <c r="Z35" s="60" t="s">
        <v>242</v>
      </c>
      <c r="AA35" s="56" t="s">
        <v>407</v>
      </c>
      <c r="AC35" s="60" t="s">
        <v>429</v>
      </c>
      <c r="AD35" s="56" t="s">
        <v>469</v>
      </c>
      <c r="AF35" s="112" t="s">
        <v>593</v>
      </c>
      <c r="AG35" s="122" t="s">
        <v>642</v>
      </c>
      <c r="AI35" s="64"/>
    </row>
    <row r="36" spans="1:35" ht="409.5" x14ac:dyDescent="0.2">
      <c r="A36" s="16" t="s">
        <v>55</v>
      </c>
      <c r="B36" s="17" t="s">
        <v>102</v>
      </c>
      <c r="C36" s="18" t="s">
        <v>542</v>
      </c>
      <c r="D36" s="18" t="s">
        <v>103</v>
      </c>
      <c r="E36" s="29" t="s">
        <v>104</v>
      </c>
      <c r="F36" s="21">
        <v>0.1</v>
      </c>
      <c r="G36" s="22">
        <v>7.1000000000000004E-3</v>
      </c>
      <c r="H36" s="19" t="s">
        <v>50</v>
      </c>
      <c r="I36" s="19" t="s">
        <v>59</v>
      </c>
      <c r="J36" s="19">
        <f t="shared" si="4"/>
        <v>1</v>
      </c>
      <c r="K36" s="34">
        <v>0</v>
      </c>
      <c r="L36" s="34">
        <v>0</v>
      </c>
      <c r="M36" s="34">
        <v>0.35</v>
      </c>
      <c r="N36" s="34">
        <v>0.65</v>
      </c>
      <c r="O36" s="35">
        <f t="shared" si="0"/>
        <v>1</v>
      </c>
      <c r="P36" s="17">
        <v>0</v>
      </c>
      <c r="Q36" s="17">
        <v>0</v>
      </c>
      <c r="R36" s="25">
        <v>0.35</v>
      </c>
      <c r="S36" s="101">
        <v>0.65</v>
      </c>
      <c r="T36" s="20">
        <f t="shared" si="1"/>
        <v>1</v>
      </c>
      <c r="U36" s="26">
        <f t="shared" si="2"/>
        <v>1</v>
      </c>
      <c r="V36" s="21">
        <f t="shared" si="3"/>
        <v>0.1</v>
      </c>
      <c r="W36" s="60"/>
      <c r="X36" s="60"/>
      <c r="Z36" s="60"/>
      <c r="AA36" s="60"/>
      <c r="AC36" s="60" t="s">
        <v>341</v>
      </c>
      <c r="AD36" s="60" t="s">
        <v>481</v>
      </c>
      <c r="AE36" s="4"/>
      <c r="AF36" s="96" t="s">
        <v>628</v>
      </c>
      <c r="AG36" s="96" t="s">
        <v>630</v>
      </c>
      <c r="AH36" s="4"/>
      <c r="AI36" s="113" t="s">
        <v>603</v>
      </c>
    </row>
    <row r="37" spans="1:35" ht="409.5" x14ac:dyDescent="0.2">
      <c r="A37" s="16" t="s">
        <v>55</v>
      </c>
      <c r="B37" s="17" t="s">
        <v>105</v>
      </c>
      <c r="C37" s="18" t="s">
        <v>106</v>
      </c>
      <c r="D37" s="18" t="s">
        <v>107</v>
      </c>
      <c r="E37" s="29" t="s">
        <v>108</v>
      </c>
      <c r="F37" s="21">
        <v>0.1</v>
      </c>
      <c r="G37" s="22">
        <v>7.1000000000000004E-3</v>
      </c>
      <c r="H37" s="19" t="s">
        <v>50</v>
      </c>
      <c r="I37" s="19" t="s">
        <v>59</v>
      </c>
      <c r="J37" s="19">
        <f t="shared" si="4"/>
        <v>1</v>
      </c>
      <c r="K37" s="34">
        <v>0</v>
      </c>
      <c r="L37" s="34">
        <v>0</v>
      </c>
      <c r="M37" s="34">
        <v>0.6</v>
      </c>
      <c r="N37" s="34">
        <v>0.4</v>
      </c>
      <c r="O37" s="35">
        <f t="shared" si="0"/>
        <v>1</v>
      </c>
      <c r="P37" s="17">
        <v>0</v>
      </c>
      <c r="Q37" s="17">
        <v>0</v>
      </c>
      <c r="R37" s="25">
        <v>0.6</v>
      </c>
      <c r="S37" s="119">
        <v>0.4</v>
      </c>
      <c r="T37" s="20">
        <f t="shared" si="1"/>
        <v>1</v>
      </c>
      <c r="U37" s="26">
        <f t="shared" si="2"/>
        <v>1</v>
      </c>
      <c r="V37" s="21">
        <f t="shared" si="3"/>
        <v>0.1</v>
      </c>
      <c r="W37" s="60"/>
      <c r="X37" s="60"/>
      <c r="Z37" s="60"/>
      <c r="AA37" s="60"/>
      <c r="AC37" s="60" t="s">
        <v>341</v>
      </c>
      <c r="AD37" s="60" t="s">
        <v>482</v>
      </c>
      <c r="AE37" s="4"/>
      <c r="AF37" s="96" t="s">
        <v>628</v>
      </c>
      <c r="AG37" s="96" t="s">
        <v>631</v>
      </c>
      <c r="AH37" s="4"/>
      <c r="AI37" s="113" t="s">
        <v>603</v>
      </c>
    </row>
    <row r="38" spans="1:35" ht="409.5" x14ac:dyDescent="0.2">
      <c r="A38" s="16" t="s">
        <v>55</v>
      </c>
      <c r="B38" s="17" t="s">
        <v>109</v>
      </c>
      <c r="C38" s="18" t="s">
        <v>110</v>
      </c>
      <c r="D38" s="18" t="s">
        <v>111</v>
      </c>
      <c r="E38" s="29" t="s">
        <v>112</v>
      </c>
      <c r="F38" s="21">
        <v>0.1</v>
      </c>
      <c r="G38" s="22">
        <v>7.1000000000000004E-3</v>
      </c>
      <c r="H38" s="19" t="s">
        <v>50</v>
      </c>
      <c r="I38" s="19" t="s">
        <v>59</v>
      </c>
      <c r="J38" s="19">
        <f t="shared" si="4"/>
        <v>1</v>
      </c>
      <c r="K38" s="34">
        <v>0</v>
      </c>
      <c r="L38" s="34">
        <v>0</v>
      </c>
      <c r="M38" s="34">
        <v>0.35</v>
      </c>
      <c r="N38" s="34">
        <v>0.65</v>
      </c>
      <c r="O38" s="35">
        <f t="shared" si="0"/>
        <v>1</v>
      </c>
      <c r="P38" s="17">
        <v>0</v>
      </c>
      <c r="Q38" s="17">
        <v>0</v>
      </c>
      <c r="R38" s="25">
        <v>0.35</v>
      </c>
      <c r="S38" s="119">
        <v>0.65</v>
      </c>
      <c r="T38" s="20">
        <f t="shared" si="1"/>
        <v>1</v>
      </c>
      <c r="U38" s="26">
        <f t="shared" si="2"/>
        <v>1</v>
      </c>
      <c r="V38" s="21">
        <f t="shared" si="3"/>
        <v>0.1</v>
      </c>
      <c r="W38" s="60"/>
      <c r="X38" s="60"/>
      <c r="Z38" s="60"/>
      <c r="AA38" s="60"/>
      <c r="AC38" s="60" t="s">
        <v>341</v>
      </c>
      <c r="AD38" s="60" t="s">
        <v>483</v>
      </c>
      <c r="AE38" s="4"/>
      <c r="AF38" s="96" t="s">
        <v>628</v>
      </c>
      <c r="AG38" s="96" t="s">
        <v>632</v>
      </c>
      <c r="AH38" s="4"/>
      <c r="AI38" s="113" t="s">
        <v>603</v>
      </c>
    </row>
    <row r="39" spans="1:35" ht="409.5" x14ac:dyDescent="0.2">
      <c r="A39" s="16" t="s">
        <v>55</v>
      </c>
      <c r="B39" s="17" t="s">
        <v>113</v>
      </c>
      <c r="C39" s="18" t="s">
        <v>114</v>
      </c>
      <c r="D39" s="17" t="s">
        <v>115</v>
      </c>
      <c r="E39" s="29" t="s">
        <v>116</v>
      </c>
      <c r="F39" s="21">
        <v>0.1</v>
      </c>
      <c r="G39" s="22">
        <v>7.1000000000000004E-3</v>
      </c>
      <c r="H39" s="19" t="s">
        <v>50</v>
      </c>
      <c r="I39" s="19" t="s">
        <v>59</v>
      </c>
      <c r="J39" s="19">
        <f t="shared" si="4"/>
        <v>1</v>
      </c>
      <c r="K39" s="34">
        <v>0</v>
      </c>
      <c r="L39" s="34">
        <v>0</v>
      </c>
      <c r="M39" s="34">
        <v>0.45</v>
      </c>
      <c r="N39" s="34">
        <v>0.55000000000000004</v>
      </c>
      <c r="O39" s="35">
        <f t="shared" si="0"/>
        <v>1</v>
      </c>
      <c r="P39" s="17">
        <v>0</v>
      </c>
      <c r="Q39" s="17">
        <v>0</v>
      </c>
      <c r="R39" s="36">
        <v>0.45</v>
      </c>
      <c r="S39" s="101">
        <v>0.55000000000000004</v>
      </c>
      <c r="T39" s="20">
        <f t="shared" si="1"/>
        <v>1</v>
      </c>
      <c r="U39" s="26">
        <f>T39/J39</f>
        <v>1</v>
      </c>
      <c r="V39" s="21">
        <f t="shared" si="3"/>
        <v>0.1</v>
      </c>
      <c r="W39" s="67"/>
      <c r="X39" s="60"/>
      <c r="Z39" s="67"/>
      <c r="AA39" s="60"/>
      <c r="AC39" s="67" t="s">
        <v>218</v>
      </c>
      <c r="AD39" s="60" t="s">
        <v>440</v>
      </c>
      <c r="AE39" s="4"/>
      <c r="AF39" s="96" t="s">
        <v>628</v>
      </c>
      <c r="AG39" s="96" t="s">
        <v>633</v>
      </c>
      <c r="AH39" s="4"/>
      <c r="AI39" s="113" t="s">
        <v>603</v>
      </c>
    </row>
    <row r="40" spans="1:35" ht="409.5" x14ac:dyDescent="0.2">
      <c r="A40" s="16" t="s">
        <v>55</v>
      </c>
      <c r="B40" s="17" t="s">
        <v>117</v>
      </c>
      <c r="C40" s="18" t="s">
        <v>118</v>
      </c>
      <c r="D40" s="121" t="s">
        <v>119</v>
      </c>
      <c r="E40" s="85" t="s">
        <v>120</v>
      </c>
      <c r="F40" s="21">
        <v>0.1</v>
      </c>
      <c r="G40" s="22">
        <v>7.1000000000000004E-3</v>
      </c>
      <c r="H40" s="86" t="s">
        <v>50</v>
      </c>
      <c r="I40" s="86" t="s">
        <v>59</v>
      </c>
      <c r="J40" s="19">
        <f t="shared" si="4"/>
        <v>1</v>
      </c>
      <c r="K40" s="88">
        <v>0</v>
      </c>
      <c r="L40" s="88">
        <v>0</v>
      </c>
      <c r="M40" s="88">
        <v>0.35</v>
      </c>
      <c r="N40" s="88">
        <v>0.65</v>
      </c>
      <c r="O40" s="35">
        <f t="shared" si="0"/>
        <v>0.99</v>
      </c>
      <c r="P40" s="17">
        <v>0</v>
      </c>
      <c r="Q40" s="17">
        <v>0</v>
      </c>
      <c r="R40" s="25">
        <v>0.35</v>
      </c>
      <c r="S40" s="120">
        <v>0.64</v>
      </c>
      <c r="T40" s="20">
        <f t="shared" si="1"/>
        <v>0.99</v>
      </c>
      <c r="U40" s="26">
        <f t="shared" si="2"/>
        <v>0.99</v>
      </c>
      <c r="V40" s="21">
        <f t="shared" si="3"/>
        <v>9.9000000000000005E-2</v>
      </c>
      <c r="W40" s="67"/>
      <c r="X40" s="60"/>
      <c r="Z40" s="67"/>
      <c r="AA40" s="60"/>
      <c r="AC40" s="67" t="s">
        <v>219</v>
      </c>
      <c r="AD40" s="60" t="s">
        <v>484</v>
      </c>
      <c r="AE40" s="4"/>
      <c r="AF40" s="4"/>
      <c r="AG40" s="4"/>
      <c r="AH40" s="4"/>
      <c r="AI40" s="113" t="s">
        <v>603</v>
      </c>
    </row>
    <row r="41" spans="1:35" ht="409.5" x14ac:dyDescent="0.2">
      <c r="A41" s="16" t="s">
        <v>55</v>
      </c>
      <c r="B41" s="17" t="s">
        <v>102</v>
      </c>
      <c r="C41" s="83" t="s">
        <v>542</v>
      </c>
      <c r="D41" s="18" t="s">
        <v>543</v>
      </c>
      <c r="E41" s="20" t="s">
        <v>104</v>
      </c>
      <c r="F41" s="84">
        <v>0.1</v>
      </c>
      <c r="G41" s="22">
        <v>7.1000000000000004E-3</v>
      </c>
      <c r="H41" s="34" t="s">
        <v>50</v>
      </c>
      <c r="I41" s="19" t="s">
        <v>59</v>
      </c>
      <c r="J41" s="87">
        <v>1</v>
      </c>
      <c r="K41" s="20">
        <v>0</v>
      </c>
      <c r="L41" s="20">
        <v>0</v>
      </c>
      <c r="M41" s="20">
        <v>0</v>
      </c>
      <c r="N41" s="34">
        <v>1</v>
      </c>
      <c r="O41" s="35">
        <f t="shared" si="0"/>
        <v>0.7</v>
      </c>
      <c r="P41" s="17">
        <v>0</v>
      </c>
      <c r="Q41" s="17">
        <v>0</v>
      </c>
      <c r="R41" s="25">
        <v>0</v>
      </c>
      <c r="S41" s="120">
        <v>0.7</v>
      </c>
      <c r="T41" s="20">
        <f t="shared" si="1"/>
        <v>0.7</v>
      </c>
      <c r="U41" s="26">
        <f t="shared" si="2"/>
        <v>0.7</v>
      </c>
      <c r="V41" s="21">
        <f t="shared" si="3"/>
        <v>6.9999999999999993E-2</v>
      </c>
      <c r="W41" s="67"/>
      <c r="X41" s="60"/>
      <c r="Z41" s="67"/>
      <c r="AA41" s="60"/>
      <c r="AC41" s="67"/>
      <c r="AD41" s="60"/>
      <c r="AE41" s="4"/>
      <c r="AF41" s="96" t="s">
        <v>634</v>
      </c>
      <c r="AG41" s="96" t="s">
        <v>635</v>
      </c>
      <c r="AH41" s="96" t="s">
        <v>636</v>
      </c>
      <c r="AI41" s="113" t="s">
        <v>604</v>
      </c>
    </row>
    <row r="42" spans="1:35" ht="409.5" x14ac:dyDescent="0.2">
      <c r="A42" s="16" t="s">
        <v>55</v>
      </c>
      <c r="B42" s="17" t="s">
        <v>102</v>
      </c>
      <c r="C42" s="83" t="s">
        <v>542</v>
      </c>
      <c r="D42" s="18" t="s">
        <v>544</v>
      </c>
      <c r="E42" s="20" t="s">
        <v>104</v>
      </c>
      <c r="F42" s="84">
        <v>0.1</v>
      </c>
      <c r="G42" s="22">
        <v>7.1000000000000004E-3</v>
      </c>
      <c r="H42" s="34" t="s">
        <v>50</v>
      </c>
      <c r="I42" s="19" t="s">
        <v>59</v>
      </c>
      <c r="J42" s="87">
        <v>1</v>
      </c>
      <c r="K42" s="20">
        <v>0</v>
      </c>
      <c r="L42" s="20">
        <v>0</v>
      </c>
      <c r="M42" s="20">
        <v>0</v>
      </c>
      <c r="N42" s="34">
        <v>1</v>
      </c>
      <c r="O42" s="35">
        <f t="shared" si="0"/>
        <v>0.6</v>
      </c>
      <c r="P42" s="17">
        <v>0</v>
      </c>
      <c r="Q42" s="17">
        <v>0</v>
      </c>
      <c r="R42" s="25">
        <v>0</v>
      </c>
      <c r="S42" s="120">
        <v>0.6</v>
      </c>
      <c r="T42" s="20">
        <f t="shared" si="1"/>
        <v>0.6</v>
      </c>
      <c r="U42" s="26">
        <f t="shared" si="2"/>
        <v>0.6</v>
      </c>
      <c r="V42" s="21">
        <f t="shared" si="3"/>
        <v>0.06</v>
      </c>
      <c r="W42" s="67"/>
      <c r="X42" s="60"/>
      <c r="Z42" s="67"/>
      <c r="AA42" s="60"/>
      <c r="AC42" s="67"/>
      <c r="AD42" s="60"/>
      <c r="AE42" s="4"/>
      <c r="AF42" s="96" t="s">
        <v>634</v>
      </c>
      <c r="AG42" s="96" t="s">
        <v>637</v>
      </c>
      <c r="AH42" s="96" t="s">
        <v>636</v>
      </c>
      <c r="AI42" s="113" t="s">
        <v>604</v>
      </c>
    </row>
    <row r="43" spans="1:35" ht="409.5" x14ac:dyDescent="0.2">
      <c r="A43" s="16" t="s">
        <v>55</v>
      </c>
      <c r="B43" s="17" t="s">
        <v>102</v>
      </c>
      <c r="C43" s="83" t="s">
        <v>542</v>
      </c>
      <c r="D43" s="18" t="s">
        <v>545</v>
      </c>
      <c r="E43" s="20" t="s">
        <v>104</v>
      </c>
      <c r="F43" s="84">
        <v>0.1</v>
      </c>
      <c r="G43" s="22">
        <v>7.1000000000000004E-3</v>
      </c>
      <c r="H43" s="34" t="s">
        <v>50</v>
      </c>
      <c r="I43" s="19" t="s">
        <v>59</v>
      </c>
      <c r="J43" s="87">
        <v>1</v>
      </c>
      <c r="K43" s="20">
        <v>0</v>
      </c>
      <c r="L43" s="20">
        <v>0</v>
      </c>
      <c r="M43" s="20">
        <v>0</v>
      </c>
      <c r="N43" s="34">
        <v>1</v>
      </c>
      <c r="O43" s="35">
        <f t="shared" si="0"/>
        <v>0.3</v>
      </c>
      <c r="P43" s="17">
        <v>0</v>
      </c>
      <c r="Q43" s="17">
        <v>0</v>
      </c>
      <c r="R43" s="25">
        <v>0</v>
      </c>
      <c r="S43" s="120">
        <v>0.3</v>
      </c>
      <c r="T43" s="20">
        <f t="shared" si="1"/>
        <v>0.3</v>
      </c>
      <c r="U43" s="26">
        <f t="shared" si="2"/>
        <v>0.3</v>
      </c>
      <c r="V43" s="21">
        <f t="shared" si="3"/>
        <v>0.03</v>
      </c>
      <c r="W43" s="67"/>
      <c r="X43" s="60"/>
      <c r="Z43" s="67"/>
      <c r="AA43" s="60"/>
      <c r="AC43" s="67"/>
      <c r="AD43" s="60"/>
      <c r="AE43" s="4"/>
      <c r="AF43" s="96" t="s">
        <v>638</v>
      </c>
      <c r="AG43" s="96" t="s">
        <v>639</v>
      </c>
      <c r="AH43" s="96" t="s">
        <v>640</v>
      </c>
      <c r="AI43" s="113" t="s">
        <v>604</v>
      </c>
    </row>
    <row r="44" spans="1:35" ht="267.75" x14ac:dyDescent="0.2">
      <c r="A44" s="16" t="s">
        <v>121</v>
      </c>
      <c r="B44" s="17" t="s">
        <v>67</v>
      </c>
      <c r="C44" s="24" t="s">
        <v>67</v>
      </c>
      <c r="D44" s="19" t="s">
        <v>122</v>
      </c>
      <c r="E44" s="20" t="s">
        <v>123</v>
      </c>
      <c r="F44" s="21">
        <v>0.2</v>
      </c>
      <c r="G44" s="22">
        <v>1.21E-2</v>
      </c>
      <c r="H44" s="20" t="s">
        <v>50</v>
      </c>
      <c r="I44" s="19" t="s">
        <v>124</v>
      </c>
      <c r="J44" s="19">
        <f t="shared" si="4"/>
        <v>1</v>
      </c>
      <c r="K44" s="19">
        <v>1</v>
      </c>
      <c r="L44" s="19">
        <v>0</v>
      </c>
      <c r="M44" s="19">
        <v>0</v>
      </c>
      <c r="N44" s="19">
        <v>0</v>
      </c>
      <c r="O44" s="23">
        <f t="shared" si="0"/>
        <v>1</v>
      </c>
      <c r="P44" s="17">
        <v>0</v>
      </c>
      <c r="Q44" s="17">
        <v>1</v>
      </c>
      <c r="R44" s="25">
        <v>0</v>
      </c>
      <c r="S44" s="101">
        <v>0</v>
      </c>
      <c r="T44" s="20">
        <v>1</v>
      </c>
      <c r="U44" s="26">
        <f t="shared" si="2"/>
        <v>1</v>
      </c>
      <c r="V44" s="21">
        <f t="shared" si="3"/>
        <v>0.2</v>
      </c>
      <c r="W44" s="65" t="s">
        <v>243</v>
      </c>
      <c r="X44" s="65" t="s">
        <v>246</v>
      </c>
      <c r="Y44" s="65" t="s">
        <v>526</v>
      </c>
      <c r="Z44" s="65" t="s">
        <v>342</v>
      </c>
      <c r="AA44" s="65" t="s">
        <v>406</v>
      </c>
      <c r="AC44" s="65"/>
      <c r="AD44" s="65" t="s">
        <v>485</v>
      </c>
      <c r="AF44" s="99" t="s">
        <v>605</v>
      </c>
      <c r="AG44" s="96" t="s">
        <v>621</v>
      </c>
      <c r="AH44" s="96"/>
      <c r="AI44" s="113"/>
    </row>
    <row r="45" spans="1:35" ht="409.5" x14ac:dyDescent="0.2">
      <c r="A45" s="16" t="s">
        <v>121</v>
      </c>
      <c r="B45" s="17" t="s">
        <v>67</v>
      </c>
      <c r="C45" s="24" t="s">
        <v>67</v>
      </c>
      <c r="D45" s="19" t="s">
        <v>125</v>
      </c>
      <c r="E45" s="20" t="s">
        <v>123</v>
      </c>
      <c r="F45" s="21">
        <v>0.2</v>
      </c>
      <c r="G45" s="22">
        <v>1.21E-2</v>
      </c>
      <c r="H45" s="20" t="s">
        <v>50</v>
      </c>
      <c r="I45" s="19" t="s">
        <v>643</v>
      </c>
      <c r="J45" s="19">
        <f t="shared" si="4"/>
        <v>1</v>
      </c>
      <c r="K45" s="37">
        <v>0</v>
      </c>
      <c r="L45" s="37">
        <v>0</v>
      </c>
      <c r="M45" s="37">
        <v>1</v>
      </c>
      <c r="N45" s="37">
        <v>0</v>
      </c>
      <c r="O45" s="23">
        <f>SUM(P45,Q45,R45,S45)</f>
        <v>1</v>
      </c>
      <c r="P45" s="38">
        <v>0</v>
      </c>
      <c r="Q45" s="38">
        <v>0</v>
      </c>
      <c r="R45" s="117">
        <v>0.7</v>
      </c>
      <c r="S45" s="117">
        <v>0.3</v>
      </c>
      <c r="T45" s="117">
        <f>SUM(P45,Q45,R45,S45)</f>
        <v>1</v>
      </c>
      <c r="U45" s="26">
        <f t="shared" si="2"/>
        <v>1</v>
      </c>
      <c r="V45" s="21">
        <f t="shared" si="3"/>
        <v>0.2</v>
      </c>
      <c r="W45" s="64"/>
      <c r="X45" s="65" t="s">
        <v>244</v>
      </c>
      <c r="Z45" s="64"/>
      <c r="AA45" s="65" t="s">
        <v>244</v>
      </c>
      <c r="AC45" s="64" t="s">
        <v>220</v>
      </c>
      <c r="AD45" s="65" t="s">
        <v>486</v>
      </c>
      <c r="AE45" s="79" t="s">
        <v>527</v>
      </c>
      <c r="AF45" s="96" t="s">
        <v>220</v>
      </c>
      <c r="AG45" s="96" t="s">
        <v>606</v>
      </c>
      <c r="AH45" s="96"/>
      <c r="AI45" s="114" t="s">
        <v>607</v>
      </c>
    </row>
    <row r="46" spans="1:35" ht="102" x14ac:dyDescent="0.2">
      <c r="A46" s="16" t="s">
        <v>121</v>
      </c>
      <c r="B46" s="17" t="s">
        <v>67</v>
      </c>
      <c r="C46" s="19" t="s">
        <v>67</v>
      </c>
      <c r="D46" s="19" t="s">
        <v>126</v>
      </c>
      <c r="E46" s="20" t="s">
        <v>123</v>
      </c>
      <c r="F46" s="21">
        <v>0.2</v>
      </c>
      <c r="G46" s="22">
        <v>1.21E-2</v>
      </c>
      <c r="H46" s="20" t="s">
        <v>50</v>
      </c>
      <c r="I46" s="19" t="s">
        <v>546</v>
      </c>
      <c r="J46" s="19">
        <f t="shared" si="4"/>
        <v>1</v>
      </c>
      <c r="K46" s="37">
        <v>0</v>
      </c>
      <c r="L46" s="37">
        <v>0</v>
      </c>
      <c r="M46" s="37">
        <v>0</v>
      </c>
      <c r="N46" s="37">
        <v>1</v>
      </c>
      <c r="O46" s="23">
        <f t="shared" si="0"/>
        <v>1</v>
      </c>
      <c r="P46" s="38">
        <v>0</v>
      </c>
      <c r="Q46" s="38">
        <v>0</v>
      </c>
      <c r="R46" s="39">
        <v>0</v>
      </c>
      <c r="S46" s="39">
        <v>1</v>
      </c>
      <c r="T46" s="26">
        <f t="shared" ref="T46:T67" si="5">SUM(P46,Q46,R46,S46)</f>
        <v>1</v>
      </c>
      <c r="U46" s="26">
        <f t="shared" si="2"/>
        <v>1</v>
      </c>
      <c r="V46" s="21">
        <f t="shared" si="3"/>
        <v>0.2</v>
      </c>
      <c r="W46" s="64"/>
      <c r="X46" s="65" t="s">
        <v>245</v>
      </c>
      <c r="Z46" s="64"/>
      <c r="AA46" s="65" t="s">
        <v>343</v>
      </c>
      <c r="AC46" s="64"/>
      <c r="AD46" s="65" t="s">
        <v>487</v>
      </c>
      <c r="AF46" s="102" t="s">
        <v>605</v>
      </c>
      <c r="AG46" s="115" t="s">
        <v>608</v>
      </c>
      <c r="AH46" s="96"/>
      <c r="AI46" s="116" t="s">
        <v>607</v>
      </c>
    </row>
    <row r="47" spans="1:35" ht="409.5" x14ac:dyDescent="0.2">
      <c r="A47" s="16" t="s">
        <v>121</v>
      </c>
      <c r="B47" s="17" t="s">
        <v>67</v>
      </c>
      <c r="C47" s="19" t="s">
        <v>67</v>
      </c>
      <c r="D47" s="19" t="s">
        <v>127</v>
      </c>
      <c r="E47" s="20" t="s">
        <v>123</v>
      </c>
      <c r="F47" s="21">
        <v>0.2</v>
      </c>
      <c r="G47" s="22">
        <v>1.21E-2</v>
      </c>
      <c r="H47" s="20" t="s">
        <v>50</v>
      </c>
      <c r="I47" s="19" t="s">
        <v>547</v>
      </c>
      <c r="J47" s="19">
        <f t="shared" si="4"/>
        <v>1</v>
      </c>
      <c r="K47" s="37">
        <v>0</v>
      </c>
      <c r="L47" s="37">
        <v>0</v>
      </c>
      <c r="M47" s="37">
        <v>1</v>
      </c>
      <c r="N47" s="37">
        <v>0</v>
      </c>
      <c r="O47" s="23">
        <f>SUM(P47,Q47,R47,S47)</f>
        <v>1</v>
      </c>
      <c r="P47" s="38">
        <v>0</v>
      </c>
      <c r="Q47" s="38">
        <v>0</v>
      </c>
      <c r="R47" s="117">
        <v>0.8</v>
      </c>
      <c r="S47" s="117">
        <v>0.2</v>
      </c>
      <c r="T47" s="117">
        <f>SUM(P47,Q47,R47,S47)</f>
        <v>1</v>
      </c>
      <c r="U47" s="26">
        <f t="shared" si="2"/>
        <v>1</v>
      </c>
      <c r="V47" s="21">
        <f t="shared" si="3"/>
        <v>0.2</v>
      </c>
      <c r="W47" s="64"/>
      <c r="X47" s="65" t="s">
        <v>244</v>
      </c>
      <c r="Z47" s="64"/>
      <c r="AA47" s="65" t="s">
        <v>247</v>
      </c>
      <c r="AC47" s="64" t="s">
        <v>221</v>
      </c>
      <c r="AD47" s="65" t="s">
        <v>488</v>
      </c>
      <c r="AE47" s="79" t="s">
        <v>527</v>
      </c>
      <c r="AF47" s="96" t="s">
        <v>609</v>
      </c>
      <c r="AG47" s="96" t="s">
        <v>610</v>
      </c>
      <c r="AH47" s="96"/>
      <c r="AI47" s="116" t="s">
        <v>607</v>
      </c>
    </row>
    <row r="48" spans="1:35" ht="191.25" x14ac:dyDescent="0.2">
      <c r="A48" s="16" t="s">
        <v>121</v>
      </c>
      <c r="B48" s="17" t="s">
        <v>67</v>
      </c>
      <c r="C48" s="19" t="s">
        <v>67</v>
      </c>
      <c r="D48" s="19" t="s">
        <v>128</v>
      </c>
      <c r="E48" s="20" t="s">
        <v>123</v>
      </c>
      <c r="F48" s="40">
        <v>0.2</v>
      </c>
      <c r="G48" s="22">
        <v>1.0699999999999999E-2</v>
      </c>
      <c r="H48" s="20" t="s">
        <v>50</v>
      </c>
      <c r="I48" s="19" t="s">
        <v>548</v>
      </c>
      <c r="J48" s="19">
        <f t="shared" si="4"/>
        <v>1</v>
      </c>
      <c r="K48" s="37">
        <v>0</v>
      </c>
      <c r="L48" s="37">
        <v>0</v>
      </c>
      <c r="M48" s="37">
        <v>0</v>
      </c>
      <c r="N48" s="37">
        <v>1</v>
      </c>
      <c r="O48" s="23">
        <f t="shared" si="0"/>
        <v>1</v>
      </c>
      <c r="P48" s="38">
        <v>0</v>
      </c>
      <c r="Q48" s="38">
        <v>0</v>
      </c>
      <c r="R48" s="39">
        <v>0</v>
      </c>
      <c r="S48" s="39">
        <v>1</v>
      </c>
      <c r="T48" s="39">
        <f t="shared" si="5"/>
        <v>1</v>
      </c>
      <c r="U48" s="26">
        <f t="shared" si="2"/>
        <v>1</v>
      </c>
      <c r="V48" s="21">
        <f t="shared" si="3"/>
        <v>0.2</v>
      </c>
      <c r="W48" s="64"/>
      <c r="X48" s="65" t="s">
        <v>248</v>
      </c>
      <c r="Z48" s="64"/>
      <c r="AA48" s="65" t="s">
        <v>343</v>
      </c>
      <c r="AC48" s="64"/>
      <c r="AD48" s="65" t="s">
        <v>343</v>
      </c>
      <c r="AF48" s="96" t="s">
        <v>622</v>
      </c>
      <c r="AG48" s="96" t="s">
        <v>611</v>
      </c>
      <c r="AH48" s="96"/>
      <c r="AI48" s="116" t="s">
        <v>607</v>
      </c>
    </row>
    <row r="49" spans="1:35" ht="409.5" x14ac:dyDescent="0.2">
      <c r="A49" s="16" t="s">
        <v>129</v>
      </c>
      <c r="B49" s="17" t="s">
        <v>67</v>
      </c>
      <c r="C49" s="19" t="s">
        <v>67</v>
      </c>
      <c r="D49" s="19" t="s">
        <v>130</v>
      </c>
      <c r="E49" s="20" t="s">
        <v>131</v>
      </c>
      <c r="F49" s="21">
        <v>0.3</v>
      </c>
      <c r="G49" s="22">
        <v>2.1399999999999999E-2</v>
      </c>
      <c r="H49" s="20" t="s">
        <v>50</v>
      </c>
      <c r="I49" s="19" t="s">
        <v>132</v>
      </c>
      <c r="J49" s="19">
        <f t="shared" si="4"/>
        <v>12</v>
      </c>
      <c r="K49" s="19">
        <v>3</v>
      </c>
      <c r="L49" s="19">
        <v>3</v>
      </c>
      <c r="M49" s="19">
        <v>3</v>
      </c>
      <c r="N49" s="19">
        <v>3</v>
      </c>
      <c r="O49" s="23">
        <f t="shared" si="0"/>
        <v>13</v>
      </c>
      <c r="P49" s="17">
        <v>3</v>
      </c>
      <c r="Q49" s="17">
        <v>3</v>
      </c>
      <c r="R49" s="25">
        <v>4</v>
      </c>
      <c r="S49" s="101">
        <v>3</v>
      </c>
      <c r="T49" s="20">
        <f t="shared" si="5"/>
        <v>13</v>
      </c>
      <c r="U49" s="26">
        <v>1</v>
      </c>
      <c r="V49" s="21">
        <f t="shared" si="3"/>
        <v>0.3</v>
      </c>
      <c r="W49" s="65" t="s">
        <v>249</v>
      </c>
      <c r="X49" s="65" t="s">
        <v>309</v>
      </c>
      <c r="Z49" s="65" t="s">
        <v>346</v>
      </c>
      <c r="AA49" s="65" t="s">
        <v>344</v>
      </c>
      <c r="AC49" s="65" t="s">
        <v>346</v>
      </c>
      <c r="AD49" s="65" t="s">
        <v>489</v>
      </c>
      <c r="AF49" s="96" t="s">
        <v>346</v>
      </c>
      <c r="AG49" s="96" t="s">
        <v>612</v>
      </c>
      <c r="AH49" s="96"/>
      <c r="AI49" s="98"/>
    </row>
    <row r="50" spans="1:35" ht="409.5" x14ac:dyDescent="0.2">
      <c r="A50" s="16" t="s">
        <v>129</v>
      </c>
      <c r="B50" s="17" t="s">
        <v>67</v>
      </c>
      <c r="C50" s="19" t="s">
        <v>67</v>
      </c>
      <c r="D50" s="19" t="s">
        <v>133</v>
      </c>
      <c r="E50" s="20" t="s">
        <v>131</v>
      </c>
      <c r="F50" s="21">
        <v>0.7</v>
      </c>
      <c r="G50" s="22">
        <v>0.05</v>
      </c>
      <c r="H50" s="20" t="s">
        <v>134</v>
      </c>
      <c r="I50" s="19" t="s">
        <v>135</v>
      </c>
      <c r="J50" s="19">
        <f t="shared" si="4"/>
        <v>90</v>
      </c>
      <c r="K50" s="19">
        <v>30</v>
      </c>
      <c r="L50" s="19">
        <v>10</v>
      </c>
      <c r="M50" s="19">
        <v>35</v>
      </c>
      <c r="N50" s="19">
        <v>15</v>
      </c>
      <c r="O50" s="23">
        <f t="shared" si="0"/>
        <v>222</v>
      </c>
      <c r="P50" s="17">
        <v>37</v>
      </c>
      <c r="Q50" s="17">
        <v>12</v>
      </c>
      <c r="R50" s="25">
        <v>54</v>
      </c>
      <c r="S50" s="101">
        <v>119</v>
      </c>
      <c r="T50" s="20">
        <f t="shared" si="5"/>
        <v>222</v>
      </c>
      <c r="U50" s="26">
        <v>1</v>
      </c>
      <c r="V50" s="21">
        <f t="shared" si="3"/>
        <v>0.7</v>
      </c>
      <c r="W50" s="65" t="s">
        <v>250</v>
      </c>
      <c r="X50" s="65" t="s">
        <v>251</v>
      </c>
      <c r="Z50" s="65" t="s">
        <v>347</v>
      </c>
      <c r="AA50" s="65" t="s">
        <v>345</v>
      </c>
      <c r="AC50" s="65" t="s">
        <v>441</v>
      </c>
      <c r="AD50" s="65" t="s">
        <v>490</v>
      </c>
      <c r="AF50" s="96" t="s">
        <v>613</v>
      </c>
      <c r="AG50" s="96" t="s">
        <v>623</v>
      </c>
      <c r="AH50" s="96"/>
      <c r="AI50" s="98" t="s">
        <v>614</v>
      </c>
    </row>
    <row r="51" spans="1:35" ht="409.5" x14ac:dyDescent="0.2">
      <c r="A51" s="16" t="s">
        <v>136</v>
      </c>
      <c r="B51" s="17" t="s">
        <v>67</v>
      </c>
      <c r="C51" s="19" t="s">
        <v>67</v>
      </c>
      <c r="D51" s="19" t="s">
        <v>137</v>
      </c>
      <c r="E51" s="20" t="s">
        <v>131</v>
      </c>
      <c r="F51" s="21">
        <v>0.3</v>
      </c>
      <c r="G51" s="22">
        <v>2.1399999999999999E-2</v>
      </c>
      <c r="H51" s="20" t="s">
        <v>50</v>
      </c>
      <c r="I51" s="19" t="s">
        <v>138</v>
      </c>
      <c r="J51" s="19">
        <f t="shared" si="4"/>
        <v>24</v>
      </c>
      <c r="K51" s="19">
        <v>6</v>
      </c>
      <c r="L51" s="19">
        <v>6</v>
      </c>
      <c r="M51" s="19">
        <v>6</v>
      </c>
      <c r="N51" s="19">
        <v>6</v>
      </c>
      <c r="O51" s="23">
        <f t="shared" si="0"/>
        <v>24</v>
      </c>
      <c r="P51" s="17">
        <v>6</v>
      </c>
      <c r="Q51" s="17">
        <v>6</v>
      </c>
      <c r="R51" s="25">
        <v>6</v>
      </c>
      <c r="S51" s="101">
        <v>6</v>
      </c>
      <c r="T51" s="20">
        <f t="shared" si="5"/>
        <v>24</v>
      </c>
      <c r="U51" s="26">
        <f t="shared" si="2"/>
        <v>1</v>
      </c>
      <c r="V51" s="21">
        <f t="shared" si="3"/>
        <v>0.3</v>
      </c>
      <c r="W51" s="65" t="s">
        <v>252</v>
      </c>
      <c r="X51" s="65" t="s">
        <v>308</v>
      </c>
      <c r="Z51" s="65" t="s">
        <v>348</v>
      </c>
      <c r="AA51" s="65" t="s">
        <v>405</v>
      </c>
      <c r="AC51" s="65" t="s">
        <v>442</v>
      </c>
      <c r="AD51" s="65" t="s">
        <v>491</v>
      </c>
      <c r="AF51" s="96" t="s">
        <v>350</v>
      </c>
      <c r="AG51" s="96" t="s">
        <v>615</v>
      </c>
      <c r="AI51" s="64"/>
    </row>
    <row r="52" spans="1:35" ht="369.75" x14ac:dyDescent="0.2">
      <c r="A52" s="16" t="s">
        <v>136</v>
      </c>
      <c r="B52" s="17" t="s">
        <v>67</v>
      </c>
      <c r="C52" s="19" t="s">
        <v>67</v>
      </c>
      <c r="D52" s="19" t="s">
        <v>139</v>
      </c>
      <c r="E52" s="20" t="s">
        <v>131</v>
      </c>
      <c r="F52" s="21">
        <v>0.3</v>
      </c>
      <c r="G52" s="22">
        <v>2.1399999999999999E-2</v>
      </c>
      <c r="H52" s="20" t="s">
        <v>134</v>
      </c>
      <c r="I52" s="19" t="s">
        <v>140</v>
      </c>
      <c r="J52" s="81">
        <f t="shared" si="4"/>
        <v>145</v>
      </c>
      <c r="K52" s="19">
        <v>60</v>
      </c>
      <c r="L52" s="19">
        <v>30</v>
      </c>
      <c r="M52" s="19">
        <v>36</v>
      </c>
      <c r="N52" s="81">
        <v>19</v>
      </c>
      <c r="O52" s="23">
        <f t="shared" si="0"/>
        <v>145</v>
      </c>
      <c r="P52" s="17">
        <v>61</v>
      </c>
      <c r="Q52" s="17">
        <v>30</v>
      </c>
      <c r="R52" s="25">
        <v>36</v>
      </c>
      <c r="S52" s="101">
        <v>18</v>
      </c>
      <c r="T52" s="20">
        <f t="shared" si="5"/>
        <v>145</v>
      </c>
      <c r="U52" s="26">
        <f t="shared" si="2"/>
        <v>1</v>
      </c>
      <c r="V52" s="21">
        <f t="shared" si="3"/>
        <v>0.3</v>
      </c>
      <c r="W52" s="65" t="s">
        <v>253</v>
      </c>
      <c r="X52" s="65" t="s">
        <v>307</v>
      </c>
      <c r="Z52" s="65" t="s">
        <v>349</v>
      </c>
      <c r="AA52" s="65" t="s">
        <v>404</v>
      </c>
      <c r="AC52" s="65" t="s">
        <v>349</v>
      </c>
      <c r="AD52" s="65" t="s">
        <v>492</v>
      </c>
      <c r="AF52" s="96" t="s">
        <v>349</v>
      </c>
      <c r="AG52" s="96" t="s">
        <v>616</v>
      </c>
      <c r="AI52" s="64"/>
    </row>
    <row r="53" spans="1:35" ht="409.5" x14ac:dyDescent="0.2">
      <c r="A53" s="16" t="s">
        <v>136</v>
      </c>
      <c r="B53" s="17" t="s">
        <v>67</v>
      </c>
      <c r="C53" s="19" t="s">
        <v>67</v>
      </c>
      <c r="D53" s="19" t="s">
        <v>141</v>
      </c>
      <c r="E53" s="20" t="s">
        <v>131</v>
      </c>
      <c r="F53" s="21">
        <v>0.4</v>
      </c>
      <c r="G53" s="22">
        <v>2.8500000000000001E-2</v>
      </c>
      <c r="H53" s="20" t="s">
        <v>134</v>
      </c>
      <c r="I53" s="19" t="s">
        <v>142</v>
      </c>
      <c r="J53" s="19">
        <f t="shared" si="4"/>
        <v>4</v>
      </c>
      <c r="K53" s="19">
        <v>1</v>
      </c>
      <c r="L53" s="19">
        <v>1</v>
      </c>
      <c r="M53" s="19">
        <v>1</v>
      </c>
      <c r="N53" s="19">
        <v>1</v>
      </c>
      <c r="O53" s="23">
        <f t="shared" si="0"/>
        <v>6</v>
      </c>
      <c r="P53" s="17">
        <v>3</v>
      </c>
      <c r="Q53" s="41">
        <v>0</v>
      </c>
      <c r="R53" s="25">
        <v>2</v>
      </c>
      <c r="S53" s="101">
        <v>1</v>
      </c>
      <c r="T53" s="20">
        <f t="shared" si="5"/>
        <v>6</v>
      </c>
      <c r="U53" s="26">
        <v>1</v>
      </c>
      <c r="V53" s="21">
        <f t="shared" si="3"/>
        <v>0.4</v>
      </c>
      <c r="W53" s="65" t="s">
        <v>252</v>
      </c>
      <c r="X53" s="65" t="s">
        <v>306</v>
      </c>
      <c r="Z53" s="65" t="s">
        <v>350</v>
      </c>
      <c r="AA53" s="65" t="s">
        <v>403</v>
      </c>
      <c r="AB53" s="64" t="s">
        <v>528</v>
      </c>
      <c r="AC53" s="65" t="s">
        <v>350</v>
      </c>
      <c r="AD53" s="65" t="s">
        <v>493</v>
      </c>
      <c r="AF53" s="96" t="s">
        <v>350</v>
      </c>
      <c r="AG53" s="96" t="s">
        <v>617</v>
      </c>
      <c r="AI53" s="64"/>
    </row>
    <row r="54" spans="1:35" ht="216.75" x14ac:dyDescent="0.2">
      <c r="A54" s="16" t="s">
        <v>143</v>
      </c>
      <c r="B54" s="17" t="s">
        <v>67</v>
      </c>
      <c r="C54" s="19" t="s">
        <v>67</v>
      </c>
      <c r="D54" s="19" t="s">
        <v>144</v>
      </c>
      <c r="E54" s="20" t="s">
        <v>145</v>
      </c>
      <c r="F54" s="21">
        <v>0.2</v>
      </c>
      <c r="G54" s="22">
        <v>1.43E-2</v>
      </c>
      <c r="H54" s="20" t="s">
        <v>50</v>
      </c>
      <c r="I54" s="19" t="s">
        <v>146</v>
      </c>
      <c r="J54" s="37">
        <f t="shared" si="4"/>
        <v>1</v>
      </c>
      <c r="K54" s="37">
        <v>1</v>
      </c>
      <c r="L54" s="37">
        <v>0</v>
      </c>
      <c r="M54" s="37">
        <v>0</v>
      </c>
      <c r="N54" s="37">
        <v>0</v>
      </c>
      <c r="O54" s="42">
        <f t="shared" si="0"/>
        <v>1</v>
      </c>
      <c r="P54" s="30">
        <v>1</v>
      </c>
      <c r="Q54" s="30">
        <v>0</v>
      </c>
      <c r="R54" s="30">
        <v>0</v>
      </c>
      <c r="S54" s="17">
        <v>0</v>
      </c>
      <c r="T54" s="21">
        <f t="shared" si="5"/>
        <v>1</v>
      </c>
      <c r="U54" s="26">
        <f t="shared" si="2"/>
        <v>1</v>
      </c>
      <c r="V54" s="21">
        <f t="shared" si="3"/>
        <v>0.2</v>
      </c>
      <c r="W54" s="65" t="s">
        <v>254</v>
      </c>
      <c r="X54" s="65" t="s">
        <v>305</v>
      </c>
      <c r="Z54" s="65"/>
      <c r="AA54" s="65" t="s">
        <v>402</v>
      </c>
      <c r="AC54" s="65"/>
      <c r="AD54" s="65" t="s">
        <v>402</v>
      </c>
      <c r="AG54" s="65" t="s">
        <v>402</v>
      </c>
      <c r="AI54" s="64"/>
    </row>
    <row r="55" spans="1:35" ht="280.5" x14ac:dyDescent="0.2">
      <c r="A55" s="16" t="s">
        <v>143</v>
      </c>
      <c r="B55" s="17" t="s">
        <v>67</v>
      </c>
      <c r="C55" s="19" t="s">
        <v>67</v>
      </c>
      <c r="D55" s="19" t="s">
        <v>147</v>
      </c>
      <c r="E55" s="20" t="s">
        <v>145</v>
      </c>
      <c r="F55" s="21">
        <v>0.1</v>
      </c>
      <c r="G55" s="22">
        <v>7.1000000000000004E-3</v>
      </c>
      <c r="H55" s="20" t="s">
        <v>50</v>
      </c>
      <c r="I55" s="19" t="s">
        <v>148</v>
      </c>
      <c r="J55" s="37">
        <f t="shared" si="4"/>
        <v>1</v>
      </c>
      <c r="K55" s="37">
        <v>1</v>
      </c>
      <c r="L55" s="37">
        <v>0</v>
      </c>
      <c r="M55" s="37">
        <v>0</v>
      </c>
      <c r="N55" s="37">
        <v>0</v>
      </c>
      <c r="O55" s="42">
        <f t="shared" si="0"/>
        <v>1</v>
      </c>
      <c r="P55" s="30">
        <v>1</v>
      </c>
      <c r="Q55" s="30">
        <v>0</v>
      </c>
      <c r="R55" s="30">
        <v>0</v>
      </c>
      <c r="S55" s="17">
        <v>0</v>
      </c>
      <c r="T55" s="21">
        <f t="shared" si="5"/>
        <v>1</v>
      </c>
      <c r="U55" s="26">
        <f t="shared" si="2"/>
        <v>1</v>
      </c>
      <c r="V55" s="21">
        <f t="shared" si="3"/>
        <v>0.1</v>
      </c>
      <c r="W55" s="65" t="s">
        <v>255</v>
      </c>
      <c r="X55" s="65" t="s">
        <v>304</v>
      </c>
      <c r="Z55" s="65"/>
      <c r="AA55" s="65" t="s">
        <v>402</v>
      </c>
      <c r="AC55" s="65"/>
      <c r="AD55" s="65" t="s">
        <v>402</v>
      </c>
      <c r="AG55" s="65" t="s">
        <v>402</v>
      </c>
      <c r="AI55" s="64"/>
    </row>
    <row r="56" spans="1:35" ht="409.5" x14ac:dyDescent="0.2">
      <c r="A56" s="16" t="s">
        <v>143</v>
      </c>
      <c r="B56" s="17" t="s">
        <v>67</v>
      </c>
      <c r="C56" s="19" t="s">
        <v>67</v>
      </c>
      <c r="D56" s="43" t="s">
        <v>149</v>
      </c>
      <c r="E56" s="20" t="s">
        <v>145</v>
      </c>
      <c r="F56" s="21">
        <v>0.22</v>
      </c>
      <c r="G56" s="22">
        <v>1.5699999999999999E-2</v>
      </c>
      <c r="H56" s="20" t="s">
        <v>50</v>
      </c>
      <c r="I56" s="19" t="s">
        <v>150</v>
      </c>
      <c r="J56" s="44">
        <f t="shared" si="4"/>
        <v>4</v>
      </c>
      <c r="K56" s="44">
        <v>0</v>
      </c>
      <c r="L56" s="44">
        <v>0</v>
      </c>
      <c r="M56" s="44">
        <v>4</v>
      </c>
      <c r="N56" s="44">
        <v>0</v>
      </c>
      <c r="O56" s="45">
        <f t="shared" si="0"/>
        <v>4</v>
      </c>
      <c r="P56" s="45">
        <v>0</v>
      </c>
      <c r="Q56" s="45">
        <v>0</v>
      </c>
      <c r="R56" s="25">
        <v>4</v>
      </c>
      <c r="S56" s="45">
        <v>0</v>
      </c>
      <c r="T56" s="45">
        <f t="shared" si="5"/>
        <v>4</v>
      </c>
      <c r="U56" s="26">
        <f t="shared" si="2"/>
        <v>1</v>
      </c>
      <c r="V56" s="21">
        <f t="shared" si="3"/>
        <v>0.22</v>
      </c>
      <c r="W56" s="67"/>
      <c r="X56" s="68"/>
      <c r="Z56" s="67"/>
      <c r="AA56" s="68"/>
      <c r="AC56" s="67" t="s">
        <v>443</v>
      </c>
      <c r="AD56" s="68" t="s">
        <v>494</v>
      </c>
      <c r="AG56" s="65" t="s">
        <v>538</v>
      </c>
      <c r="AI56" s="64" t="s">
        <v>522</v>
      </c>
    </row>
    <row r="57" spans="1:35" ht="409.5" x14ac:dyDescent="0.2">
      <c r="A57" s="16" t="s">
        <v>143</v>
      </c>
      <c r="B57" s="17" t="s">
        <v>67</v>
      </c>
      <c r="C57" s="19" t="s">
        <v>67</v>
      </c>
      <c r="D57" s="24" t="s">
        <v>151</v>
      </c>
      <c r="E57" s="20" t="s">
        <v>49</v>
      </c>
      <c r="F57" s="21">
        <v>0.1</v>
      </c>
      <c r="G57" s="22">
        <v>7.1000000000000004E-3</v>
      </c>
      <c r="H57" s="20" t="s">
        <v>50</v>
      </c>
      <c r="I57" s="19" t="s">
        <v>152</v>
      </c>
      <c r="J57" s="37">
        <f t="shared" si="4"/>
        <v>1</v>
      </c>
      <c r="K57" s="37">
        <v>0.15</v>
      </c>
      <c r="L57" s="37">
        <v>0.35</v>
      </c>
      <c r="M57" s="37">
        <v>0.25</v>
      </c>
      <c r="N57" s="37">
        <v>0.25</v>
      </c>
      <c r="O57" s="42">
        <f t="shared" si="0"/>
        <v>1</v>
      </c>
      <c r="P57" s="30">
        <v>0.15</v>
      </c>
      <c r="Q57" s="30">
        <v>0.35</v>
      </c>
      <c r="R57" s="46">
        <v>0.25</v>
      </c>
      <c r="S57" s="46">
        <v>0.25</v>
      </c>
      <c r="T57" s="21">
        <f t="shared" si="5"/>
        <v>1</v>
      </c>
      <c r="U57" s="26">
        <f t="shared" si="2"/>
        <v>1</v>
      </c>
      <c r="V57" s="21">
        <f t="shared" si="3"/>
        <v>0.1</v>
      </c>
      <c r="W57" s="67" t="s">
        <v>256</v>
      </c>
      <c r="X57" s="67" t="s">
        <v>303</v>
      </c>
      <c r="Y57" s="64" t="s">
        <v>529</v>
      </c>
      <c r="Z57" s="67" t="s">
        <v>351</v>
      </c>
      <c r="AA57" s="67" t="s">
        <v>401</v>
      </c>
      <c r="AC57" s="67" t="s">
        <v>444</v>
      </c>
      <c r="AD57" s="67" t="s">
        <v>495</v>
      </c>
      <c r="AF57" s="82" t="s">
        <v>541</v>
      </c>
      <c r="AG57" s="92" t="s">
        <v>540</v>
      </c>
      <c r="AI57" s="64"/>
    </row>
    <row r="58" spans="1:35" ht="409.5" x14ac:dyDescent="0.2">
      <c r="A58" s="16" t="s">
        <v>143</v>
      </c>
      <c r="B58" s="17" t="s">
        <v>67</v>
      </c>
      <c r="C58" s="19" t="s">
        <v>67</v>
      </c>
      <c r="D58" s="24" t="s">
        <v>153</v>
      </c>
      <c r="E58" s="20" t="s">
        <v>154</v>
      </c>
      <c r="F58" s="21">
        <v>0.28000000000000003</v>
      </c>
      <c r="G58" s="22">
        <v>2.1999999999999999E-2</v>
      </c>
      <c r="H58" s="20" t="s">
        <v>50</v>
      </c>
      <c r="I58" s="19" t="s">
        <v>72</v>
      </c>
      <c r="J58" s="19">
        <f t="shared" si="4"/>
        <v>4</v>
      </c>
      <c r="K58" s="19">
        <v>1</v>
      </c>
      <c r="L58" s="19">
        <v>1</v>
      </c>
      <c r="M58" s="19">
        <v>1</v>
      </c>
      <c r="N58" s="19">
        <v>1</v>
      </c>
      <c r="O58" s="23">
        <f t="shared" si="0"/>
        <v>4</v>
      </c>
      <c r="P58" s="17">
        <v>1</v>
      </c>
      <c r="Q58" s="17">
        <v>1</v>
      </c>
      <c r="R58" s="25">
        <v>1</v>
      </c>
      <c r="S58" s="17">
        <v>1</v>
      </c>
      <c r="T58" s="20">
        <f t="shared" si="5"/>
        <v>4</v>
      </c>
      <c r="U58" s="26">
        <f t="shared" si="2"/>
        <v>1</v>
      </c>
      <c r="V58" s="21">
        <f t="shared" si="3"/>
        <v>0.28000000000000003</v>
      </c>
      <c r="W58" s="69" t="s">
        <v>228</v>
      </c>
      <c r="X58" s="69" t="s">
        <v>302</v>
      </c>
      <c r="Z58" s="69" t="s">
        <v>352</v>
      </c>
      <c r="AA58" s="93" t="s">
        <v>400</v>
      </c>
      <c r="AC58" s="93" t="s">
        <v>352</v>
      </c>
      <c r="AD58" s="93" t="s">
        <v>496</v>
      </c>
      <c r="AF58" s="93" t="s">
        <v>352</v>
      </c>
      <c r="AG58" s="93" t="s">
        <v>537</v>
      </c>
      <c r="AI58" s="94"/>
    </row>
    <row r="59" spans="1:35" ht="191.25" x14ac:dyDescent="0.2">
      <c r="A59" s="16" t="s">
        <v>143</v>
      </c>
      <c r="B59" s="17" t="s">
        <v>67</v>
      </c>
      <c r="C59" s="19" t="s">
        <v>67</v>
      </c>
      <c r="D59" s="19" t="s">
        <v>155</v>
      </c>
      <c r="E59" s="20" t="s">
        <v>145</v>
      </c>
      <c r="F59" s="21">
        <v>0.1</v>
      </c>
      <c r="G59" s="22">
        <v>7.1000000000000004E-3</v>
      </c>
      <c r="H59" s="20" t="s">
        <v>50</v>
      </c>
      <c r="I59" s="19" t="s">
        <v>156</v>
      </c>
      <c r="J59" s="37">
        <f t="shared" si="4"/>
        <v>1</v>
      </c>
      <c r="K59" s="37">
        <v>1</v>
      </c>
      <c r="L59" s="37">
        <v>0</v>
      </c>
      <c r="M59" s="37">
        <v>0</v>
      </c>
      <c r="N59" s="37">
        <v>0</v>
      </c>
      <c r="O59" s="42">
        <f t="shared" si="0"/>
        <v>1</v>
      </c>
      <c r="P59" s="47">
        <v>1</v>
      </c>
      <c r="Q59" s="47">
        <v>0</v>
      </c>
      <c r="R59" s="37">
        <v>0</v>
      </c>
      <c r="S59" s="37">
        <v>0</v>
      </c>
      <c r="T59" s="21">
        <f t="shared" si="5"/>
        <v>1</v>
      </c>
      <c r="U59" s="26">
        <f t="shared" si="2"/>
        <v>1</v>
      </c>
      <c r="V59" s="21">
        <f t="shared" si="3"/>
        <v>0.1</v>
      </c>
      <c r="W59" s="73" t="s">
        <v>257</v>
      </c>
      <c r="X59" s="69" t="s">
        <v>301</v>
      </c>
      <c r="Z59" s="69"/>
      <c r="AA59" s="69" t="s">
        <v>399</v>
      </c>
      <c r="AB59" s="4"/>
      <c r="AC59" s="69"/>
      <c r="AD59" s="69" t="s">
        <v>402</v>
      </c>
      <c r="AE59" s="4"/>
      <c r="AF59" s="4"/>
      <c r="AG59" s="69" t="s">
        <v>402</v>
      </c>
      <c r="AH59" s="4"/>
      <c r="AI59" s="68"/>
    </row>
    <row r="60" spans="1:35" ht="409.5" x14ac:dyDescent="0.2">
      <c r="A60" s="16" t="s">
        <v>157</v>
      </c>
      <c r="B60" s="17" t="s">
        <v>67</v>
      </c>
      <c r="C60" s="19" t="s">
        <v>67</v>
      </c>
      <c r="D60" s="19" t="s">
        <v>158</v>
      </c>
      <c r="E60" s="48" t="s">
        <v>159</v>
      </c>
      <c r="F60" s="21">
        <v>0.3</v>
      </c>
      <c r="G60" s="22">
        <v>2.1399999999999999E-2</v>
      </c>
      <c r="H60" s="20" t="s">
        <v>50</v>
      </c>
      <c r="I60" s="19" t="s">
        <v>160</v>
      </c>
      <c r="J60" s="37">
        <f t="shared" si="4"/>
        <v>1</v>
      </c>
      <c r="K60" s="37">
        <v>0.25</v>
      </c>
      <c r="L60" s="37">
        <v>0.25</v>
      </c>
      <c r="M60" s="37">
        <v>0.25</v>
      </c>
      <c r="N60" s="37">
        <v>0.25</v>
      </c>
      <c r="O60" s="42">
        <f t="shared" si="0"/>
        <v>1</v>
      </c>
      <c r="P60" s="49">
        <v>0.25</v>
      </c>
      <c r="Q60" s="49">
        <v>0.25</v>
      </c>
      <c r="R60" s="50">
        <v>0.25</v>
      </c>
      <c r="S60" s="100">
        <v>0.25</v>
      </c>
      <c r="T60" s="21">
        <f t="shared" si="5"/>
        <v>1</v>
      </c>
      <c r="U60" s="26">
        <f t="shared" si="2"/>
        <v>1</v>
      </c>
      <c r="V60" s="21">
        <f t="shared" si="3"/>
        <v>0.3</v>
      </c>
      <c r="W60" s="65" t="s">
        <v>258</v>
      </c>
      <c r="X60" s="65" t="s">
        <v>300</v>
      </c>
      <c r="Z60" s="65" t="s">
        <v>353</v>
      </c>
      <c r="AA60" s="95" t="s">
        <v>398</v>
      </c>
      <c r="AC60" s="95" t="s">
        <v>445</v>
      </c>
      <c r="AD60" s="95" t="s">
        <v>497</v>
      </c>
      <c r="AF60" s="96" t="s">
        <v>551</v>
      </c>
      <c r="AG60" s="97" t="s">
        <v>552</v>
      </c>
      <c r="AH60" s="96"/>
      <c r="AI60" s="96"/>
    </row>
    <row r="61" spans="1:35" ht="409.5" x14ac:dyDescent="0.2">
      <c r="A61" s="16" t="s">
        <v>157</v>
      </c>
      <c r="B61" s="17" t="s">
        <v>67</v>
      </c>
      <c r="C61" s="19" t="s">
        <v>67</v>
      </c>
      <c r="D61" s="19" t="s">
        <v>161</v>
      </c>
      <c r="E61" s="20" t="s">
        <v>162</v>
      </c>
      <c r="F61" s="21">
        <v>0.4</v>
      </c>
      <c r="G61" s="22">
        <v>2.8500000000000001E-2</v>
      </c>
      <c r="H61" s="20" t="s">
        <v>50</v>
      </c>
      <c r="I61" s="19" t="s">
        <v>163</v>
      </c>
      <c r="J61" s="37">
        <f t="shared" si="4"/>
        <v>1</v>
      </c>
      <c r="K61" s="37">
        <v>0.25</v>
      </c>
      <c r="L61" s="37">
        <v>0.25</v>
      </c>
      <c r="M61" s="37">
        <v>0.25</v>
      </c>
      <c r="N61" s="37">
        <v>0.25</v>
      </c>
      <c r="O61" s="42">
        <f t="shared" si="0"/>
        <v>1</v>
      </c>
      <c r="P61" s="49">
        <v>0.25</v>
      </c>
      <c r="Q61" s="49">
        <v>0.25</v>
      </c>
      <c r="R61" s="50">
        <v>0.25</v>
      </c>
      <c r="S61" s="100">
        <v>0.25</v>
      </c>
      <c r="T61" s="21">
        <f t="shared" si="5"/>
        <v>1</v>
      </c>
      <c r="U61" s="26">
        <f t="shared" si="2"/>
        <v>1</v>
      </c>
      <c r="V61" s="21">
        <f t="shared" si="3"/>
        <v>0.4</v>
      </c>
      <c r="W61" s="65" t="s">
        <v>259</v>
      </c>
      <c r="X61" s="65" t="s">
        <v>299</v>
      </c>
      <c r="Z61" s="65" t="s">
        <v>354</v>
      </c>
      <c r="AA61" s="65" t="s">
        <v>397</v>
      </c>
      <c r="AC61" s="65" t="s">
        <v>446</v>
      </c>
      <c r="AD61" s="65" t="s">
        <v>498</v>
      </c>
      <c r="AF61" s="96" t="s">
        <v>553</v>
      </c>
      <c r="AG61" s="96" t="s">
        <v>554</v>
      </c>
      <c r="AH61" s="96"/>
      <c r="AI61" s="98"/>
    </row>
    <row r="62" spans="1:35" ht="382.5" x14ac:dyDescent="0.2">
      <c r="A62" s="16" t="s">
        <v>157</v>
      </c>
      <c r="B62" s="17" t="s">
        <v>67</v>
      </c>
      <c r="C62" s="19" t="s">
        <v>67</v>
      </c>
      <c r="D62" s="19" t="s">
        <v>164</v>
      </c>
      <c r="E62" s="20" t="s">
        <v>162</v>
      </c>
      <c r="F62" s="21">
        <v>0.3</v>
      </c>
      <c r="G62" s="22">
        <v>2.1399999999999999E-2</v>
      </c>
      <c r="H62" s="20" t="s">
        <v>50</v>
      </c>
      <c r="I62" s="19" t="s">
        <v>165</v>
      </c>
      <c r="J62" s="19">
        <f t="shared" si="4"/>
        <v>1</v>
      </c>
      <c r="K62" s="19">
        <v>0</v>
      </c>
      <c r="L62" s="19">
        <v>1</v>
      </c>
      <c r="M62" s="19">
        <v>0</v>
      </c>
      <c r="N62" s="19">
        <v>0</v>
      </c>
      <c r="O62" s="23">
        <f t="shared" si="0"/>
        <v>1</v>
      </c>
      <c r="P62" s="17">
        <v>0</v>
      </c>
      <c r="Q62" s="17">
        <v>1</v>
      </c>
      <c r="R62" s="25">
        <v>0</v>
      </c>
      <c r="S62" s="101">
        <v>0</v>
      </c>
      <c r="T62" s="20">
        <f t="shared" si="5"/>
        <v>1</v>
      </c>
      <c r="U62" s="26">
        <f t="shared" si="2"/>
        <v>1</v>
      </c>
      <c r="V62" s="21">
        <f t="shared" si="3"/>
        <v>0.3</v>
      </c>
      <c r="W62" s="65" t="s">
        <v>260</v>
      </c>
      <c r="X62" s="65" t="s">
        <v>298</v>
      </c>
      <c r="Z62" s="65" t="s">
        <v>355</v>
      </c>
      <c r="AA62" s="65" t="s">
        <v>396</v>
      </c>
      <c r="AC62" s="65" t="s">
        <v>355</v>
      </c>
      <c r="AD62" s="65" t="s">
        <v>499</v>
      </c>
      <c r="AE62" s="64" t="s">
        <v>530</v>
      </c>
      <c r="AF62" s="103" t="s">
        <v>555</v>
      </c>
      <c r="AG62" s="104" t="s">
        <v>556</v>
      </c>
      <c r="AH62" s="96"/>
      <c r="AI62" s="98" t="s">
        <v>523</v>
      </c>
    </row>
    <row r="63" spans="1:35" ht="409.5" x14ac:dyDescent="0.2">
      <c r="A63" s="16" t="s">
        <v>166</v>
      </c>
      <c r="B63" s="17" t="s">
        <v>67</v>
      </c>
      <c r="C63" s="19" t="s">
        <v>67</v>
      </c>
      <c r="D63" s="19" t="s">
        <v>167</v>
      </c>
      <c r="E63" s="20" t="s">
        <v>168</v>
      </c>
      <c r="F63" s="21">
        <v>0.1</v>
      </c>
      <c r="G63" s="22">
        <v>7.1000000000000004E-3</v>
      </c>
      <c r="H63" s="20" t="s">
        <v>50</v>
      </c>
      <c r="I63" s="19" t="s">
        <v>165</v>
      </c>
      <c r="J63" s="19">
        <f t="shared" si="4"/>
        <v>1</v>
      </c>
      <c r="K63" s="19">
        <v>0</v>
      </c>
      <c r="L63" s="19">
        <v>1</v>
      </c>
      <c r="M63" s="19">
        <v>0</v>
      </c>
      <c r="N63" s="19">
        <v>0</v>
      </c>
      <c r="O63" s="51">
        <v>1</v>
      </c>
      <c r="P63" s="17">
        <v>0</v>
      </c>
      <c r="Q63" s="17">
        <v>1</v>
      </c>
      <c r="R63" s="25">
        <v>0</v>
      </c>
      <c r="S63" s="101">
        <v>0</v>
      </c>
      <c r="T63" s="20">
        <f t="shared" si="5"/>
        <v>1</v>
      </c>
      <c r="U63" s="26">
        <f t="shared" si="2"/>
        <v>1</v>
      </c>
      <c r="V63" s="21">
        <f t="shared" si="3"/>
        <v>0.1</v>
      </c>
      <c r="W63" s="65"/>
      <c r="X63" s="69" t="s">
        <v>297</v>
      </c>
      <c r="Z63" s="65" t="s">
        <v>356</v>
      </c>
      <c r="AA63" s="69" t="s">
        <v>395</v>
      </c>
      <c r="AC63" s="65"/>
      <c r="AD63" s="69" t="s">
        <v>500</v>
      </c>
      <c r="AF63" s="62"/>
      <c r="AG63" s="105" t="s">
        <v>557</v>
      </c>
      <c r="AI63" s="64"/>
    </row>
    <row r="64" spans="1:35" ht="409.5" x14ac:dyDescent="0.2">
      <c r="A64" s="52" t="s">
        <v>166</v>
      </c>
      <c r="B64" s="17" t="s">
        <v>67</v>
      </c>
      <c r="C64" s="19" t="s">
        <v>67</v>
      </c>
      <c r="D64" s="33" t="s">
        <v>169</v>
      </c>
      <c r="E64" s="25" t="s">
        <v>168</v>
      </c>
      <c r="F64" s="21">
        <v>0.05</v>
      </c>
      <c r="G64" s="22">
        <v>4.0000000000000001E-3</v>
      </c>
      <c r="H64" s="25" t="s">
        <v>50</v>
      </c>
      <c r="I64" s="33" t="s">
        <v>170</v>
      </c>
      <c r="J64" s="19">
        <f t="shared" si="4"/>
        <v>2</v>
      </c>
      <c r="K64" s="33">
        <v>0</v>
      </c>
      <c r="L64" s="33">
        <v>0</v>
      </c>
      <c r="M64" s="33">
        <v>1</v>
      </c>
      <c r="N64" s="33">
        <v>1</v>
      </c>
      <c r="O64" s="53">
        <v>2</v>
      </c>
      <c r="P64" s="27">
        <v>1</v>
      </c>
      <c r="Q64" s="27">
        <v>1</v>
      </c>
      <c r="R64" s="25">
        <v>1</v>
      </c>
      <c r="S64" s="101">
        <v>1</v>
      </c>
      <c r="T64" s="25">
        <f t="shared" si="5"/>
        <v>4</v>
      </c>
      <c r="U64" s="26">
        <f>T64/J64/2</f>
        <v>1</v>
      </c>
      <c r="V64" s="21">
        <f t="shared" si="3"/>
        <v>0.05</v>
      </c>
      <c r="W64" s="64" t="s">
        <v>261</v>
      </c>
      <c r="X64" s="65" t="s">
        <v>296</v>
      </c>
      <c r="Z64" s="64" t="s">
        <v>357</v>
      </c>
      <c r="AA64" s="65" t="s">
        <v>394</v>
      </c>
      <c r="AC64" s="64" t="s">
        <v>447</v>
      </c>
      <c r="AD64" s="65" t="s">
        <v>501</v>
      </c>
      <c r="AF64" s="106" t="s">
        <v>558</v>
      </c>
      <c r="AG64" s="62" t="s">
        <v>559</v>
      </c>
      <c r="AI64" s="68"/>
    </row>
    <row r="65" spans="1:35" ht="409.5" x14ac:dyDescent="0.2">
      <c r="A65" s="16" t="s">
        <v>166</v>
      </c>
      <c r="B65" s="17" t="s">
        <v>67</v>
      </c>
      <c r="C65" s="19" t="s">
        <v>67</v>
      </c>
      <c r="D65" s="19" t="s">
        <v>171</v>
      </c>
      <c r="E65" s="20" t="s">
        <v>168</v>
      </c>
      <c r="F65" s="21">
        <v>0.15</v>
      </c>
      <c r="G65" s="22">
        <v>1.0699999999999999E-2</v>
      </c>
      <c r="H65" s="20" t="s">
        <v>50</v>
      </c>
      <c r="I65" s="19" t="s">
        <v>172</v>
      </c>
      <c r="J65" s="19">
        <f t="shared" si="4"/>
        <v>4</v>
      </c>
      <c r="K65" s="19">
        <v>1</v>
      </c>
      <c r="L65" s="19">
        <v>1</v>
      </c>
      <c r="M65" s="19">
        <v>1</v>
      </c>
      <c r="N65" s="19">
        <v>1</v>
      </c>
      <c r="O65" s="23">
        <f t="shared" ref="O65:O83" si="6">SUM(P65,Q65,R65,S65)</f>
        <v>4</v>
      </c>
      <c r="P65" s="17">
        <v>1</v>
      </c>
      <c r="Q65" s="17">
        <v>1</v>
      </c>
      <c r="R65" s="25">
        <v>1</v>
      </c>
      <c r="S65" s="101">
        <v>1</v>
      </c>
      <c r="T65" s="20">
        <f t="shared" si="5"/>
        <v>4</v>
      </c>
      <c r="U65" s="26">
        <f t="shared" si="2"/>
        <v>1</v>
      </c>
      <c r="V65" s="21">
        <f t="shared" si="3"/>
        <v>0.15</v>
      </c>
      <c r="W65" s="65" t="s">
        <v>262</v>
      </c>
      <c r="X65" s="65" t="s">
        <v>295</v>
      </c>
      <c r="Z65" s="65" t="s">
        <v>358</v>
      </c>
      <c r="AA65" s="65" t="s">
        <v>393</v>
      </c>
      <c r="AC65" s="65" t="s">
        <v>448</v>
      </c>
      <c r="AD65" s="65" t="s">
        <v>502</v>
      </c>
      <c r="AF65" s="107" t="s">
        <v>560</v>
      </c>
      <c r="AG65" s="62" t="s">
        <v>561</v>
      </c>
      <c r="AI65" s="64"/>
    </row>
    <row r="66" spans="1:35" ht="409.5" x14ac:dyDescent="0.2">
      <c r="A66" s="16" t="s">
        <v>166</v>
      </c>
      <c r="B66" s="17" t="s">
        <v>67</v>
      </c>
      <c r="C66" s="19" t="s">
        <v>67</v>
      </c>
      <c r="D66" s="19" t="s">
        <v>173</v>
      </c>
      <c r="E66" s="20" t="s">
        <v>168</v>
      </c>
      <c r="F66" s="21">
        <v>0.25</v>
      </c>
      <c r="G66" s="22">
        <v>1.7999999999999999E-2</v>
      </c>
      <c r="H66" s="20" t="s">
        <v>50</v>
      </c>
      <c r="I66" s="19" t="s">
        <v>72</v>
      </c>
      <c r="J66" s="19">
        <f t="shared" si="4"/>
        <v>4</v>
      </c>
      <c r="K66" s="19">
        <v>1</v>
      </c>
      <c r="L66" s="19">
        <v>1</v>
      </c>
      <c r="M66" s="19">
        <v>1</v>
      </c>
      <c r="N66" s="19">
        <v>1</v>
      </c>
      <c r="O66" s="23">
        <f t="shared" si="6"/>
        <v>4</v>
      </c>
      <c r="P66" s="17">
        <v>1</v>
      </c>
      <c r="Q66" s="17">
        <v>1</v>
      </c>
      <c r="R66" s="25">
        <v>1</v>
      </c>
      <c r="S66" s="101">
        <v>1</v>
      </c>
      <c r="T66" s="20">
        <f t="shared" si="5"/>
        <v>4</v>
      </c>
      <c r="U66" s="26">
        <f t="shared" si="2"/>
        <v>1</v>
      </c>
      <c r="V66" s="21">
        <f t="shared" si="3"/>
        <v>0.25</v>
      </c>
      <c r="W66" s="64" t="s">
        <v>263</v>
      </c>
      <c r="X66" s="65" t="s">
        <v>294</v>
      </c>
      <c r="Z66" s="64" t="s">
        <v>359</v>
      </c>
      <c r="AA66" s="65" t="s">
        <v>392</v>
      </c>
      <c r="AC66" s="74" t="s">
        <v>449</v>
      </c>
      <c r="AD66" s="65" t="s">
        <v>503</v>
      </c>
      <c r="AF66" s="107" t="s">
        <v>558</v>
      </c>
      <c r="AG66" s="62" t="s">
        <v>562</v>
      </c>
      <c r="AI66" s="64"/>
    </row>
    <row r="67" spans="1:35" ht="409.5" x14ac:dyDescent="0.2">
      <c r="A67" s="52" t="s">
        <v>166</v>
      </c>
      <c r="B67" s="17" t="s">
        <v>67</v>
      </c>
      <c r="C67" s="19" t="s">
        <v>67</v>
      </c>
      <c r="D67" s="33" t="s">
        <v>174</v>
      </c>
      <c r="E67" s="25" t="s">
        <v>175</v>
      </c>
      <c r="F67" s="21">
        <v>0.05</v>
      </c>
      <c r="G67" s="22">
        <v>4.0000000000000001E-3</v>
      </c>
      <c r="H67" s="25" t="s">
        <v>50</v>
      </c>
      <c r="I67" s="33" t="s">
        <v>176</v>
      </c>
      <c r="J67" s="19">
        <f t="shared" si="4"/>
        <v>4</v>
      </c>
      <c r="K67" s="33">
        <v>1</v>
      </c>
      <c r="L67" s="33">
        <v>1</v>
      </c>
      <c r="M67" s="33">
        <v>1</v>
      </c>
      <c r="N67" s="33">
        <v>1</v>
      </c>
      <c r="O67" s="32">
        <f t="shared" si="6"/>
        <v>4</v>
      </c>
      <c r="P67" s="27">
        <v>1</v>
      </c>
      <c r="Q67" s="27">
        <v>1</v>
      </c>
      <c r="R67" s="25">
        <v>1</v>
      </c>
      <c r="S67" s="101">
        <v>1</v>
      </c>
      <c r="T67" s="20">
        <f t="shared" si="5"/>
        <v>4</v>
      </c>
      <c r="U67" s="54">
        <f t="shared" si="2"/>
        <v>1</v>
      </c>
      <c r="V67" s="21">
        <f t="shared" si="3"/>
        <v>0.05</v>
      </c>
      <c r="W67" s="65" t="s">
        <v>264</v>
      </c>
      <c r="X67" s="65" t="s">
        <v>293</v>
      </c>
      <c r="Z67" s="65" t="s">
        <v>360</v>
      </c>
      <c r="AA67" s="65" t="s">
        <v>391</v>
      </c>
      <c r="AC67" s="74" t="s">
        <v>450</v>
      </c>
      <c r="AD67" s="65" t="s">
        <v>504</v>
      </c>
      <c r="AF67" s="106" t="s">
        <v>563</v>
      </c>
      <c r="AG67" s="62" t="s">
        <v>624</v>
      </c>
      <c r="AI67" s="68"/>
    </row>
    <row r="68" spans="1:35" ht="409.5" x14ac:dyDescent="0.2">
      <c r="A68" s="16" t="s">
        <v>166</v>
      </c>
      <c r="B68" s="17" t="s">
        <v>67</v>
      </c>
      <c r="C68" s="19" t="s">
        <v>67</v>
      </c>
      <c r="D68" s="19" t="s">
        <v>177</v>
      </c>
      <c r="E68" s="20" t="s">
        <v>168</v>
      </c>
      <c r="F68" s="21">
        <v>0.2</v>
      </c>
      <c r="G68" s="22">
        <v>1.43E-2</v>
      </c>
      <c r="H68" s="20" t="s">
        <v>50</v>
      </c>
      <c r="I68" s="19" t="s">
        <v>178</v>
      </c>
      <c r="J68" s="19">
        <f t="shared" si="4"/>
        <v>4</v>
      </c>
      <c r="K68" s="19">
        <v>1</v>
      </c>
      <c r="L68" s="19">
        <v>1</v>
      </c>
      <c r="M68" s="19">
        <v>1</v>
      </c>
      <c r="N68" s="19">
        <v>1</v>
      </c>
      <c r="O68" s="23">
        <f t="shared" si="6"/>
        <v>4</v>
      </c>
      <c r="P68" s="17">
        <v>1</v>
      </c>
      <c r="Q68" s="17">
        <v>1</v>
      </c>
      <c r="R68" s="25">
        <v>1</v>
      </c>
      <c r="S68" s="101">
        <v>1</v>
      </c>
      <c r="T68" s="20">
        <f t="shared" ref="T68:T83" si="7">SUM(P68,Q68,R68,S68)</f>
        <v>4</v>
      </c>
      <c r="U68" s="26">
        <f t="shared" si="2"/>
        <v>1</v>
      </c>
      <c r="V68" s="21">
        <f t="shared" si="3"/>
        <v>0.2</v>
      </c>
      <c r="W68" s="65" t="s">
        <v>263</v>
      </c>
      <c r="X68" s="65" t="s">
        <v>292</v>
      </c>
      <c r="Z68" s="65" t="s">
        <v>361</v>
      </c>
      <c r="AA68" s="65" t="s">
        <v>390</v>
      </c>
      <c r="AC68" s="65" t="s">
        <v>451</v>
      </c>
      <c r="AD68" s="65" t="s">
        <v>505</v>
      </c>
      <c r="AF68" s="107" t="s">
        <v>558</v>
      </c>
      <c r="AG68" s="62" t="s">
        <v>564</v>
      </c>
      <c r="AI68" s="64"/>
    </row>
    <row r="69" spans="1:35" ht="409.5" x14ac:dyDescent="0.2">
      <c r="A69" s="16" t="s">
        <v>166</v>
      </c>
      <c r="B69" s="17" t="s">
        <v>67</v>
      </c>
      <c r="C69" s="19" t="s">
        <v>67</v>
      </c>
      <c r="D69" s="19" t="s">
        <v>179</v>
      </c>
      <c r="E69" s="20" t="s">
        <v>168</v>
      </c>
      <c r="F69" s="21">
        <v>0.2</v>
      </c>
      <c r="G69" s="22">
        <v>1.43E-2</v>
      </c>
      <c r="H69" s="20" t="s">
        <v>50</v>
      </c>
      <c r="I69" s="19" t="s">
        <v>180</v>
      </c>
      <c r="J69" s="19">
        <f t="shared" si="4"/>
        <v>4</v>
      </c>
      <c r="K69" s="19">
        <v>1</v>
      </c>
      <c r="L69" s="19">
        <v>1</v>
      </c>
      <c r="M69" s="19">
        <v>1</v>
      </c>
      <c r="N69" s="19">
        <v>1</v>
      </c>
      <c r="O69" s="23">
        <f t="shared" si="6"/>
        <v>4</v>
      </c>
      <c r="P69" s="27">
        <v>1</v>
      </c>
      <c r="Q69" s="27">
        <v>1</v>
      </c>
      <c r="R69" s="25">
        <v>1</v>
      </c>
      <c r="S69" s="101">
        <v>1</v>
      </c>
      <c r="T69" s="20">
        <f t="shared" si="7"/>
        <v>4</v>
      </c>
      <c r="U69" s="26">
        <f t="shared" si="2"/>
        <v>1</v>
      </c>
      <c r="V69" s="21">
        <f t="shared" si="3"/>
        <v>0.2</v>
      </c>
      <c r="W69" s="65" t="s">
        <v>263</v>
      </c>
      <c r="X69" s="70" t="s">
        <v>291</v>
      </c>
      <c r="Z69" s="65" t="s">
        <v>362</v>
      </c>
      <c r="AA69" s="70" t="s">
        <v>389</v>
      </c>
      <c r="AC69" s="65" t="s">
        <v>452</v>
      </c>
      <c r="AD69" s="70" t="s">
        <v>506</v>
      </c>
      <c r="AF69" s="107" t="s">
        <v>565</v>
      </c>
      <c r="AG69" s="62" t="s">
        <v>625</v>
      </c>
      <c r="AI69" s="68"/>
    </row>
    <row r="70" spans="1:35" ht="409.5" x14ac:dyDescent="0.2">
      <c r="A70" s="16" t="s">
        <v>181</v>
      </c>
      <c r="B70" s="17" t="s">
        <v>67</v>
      </c>
      <c r="C70" s="19" t="s">
        <v>67</v>
      </c>
      <c r="D70" s="19" t="s">
        <v>182</v>
      </c>
      <c r="E70" s="20" t="s">
        <v>183</v>
      </c>
      <c r="F70" s="21">
        <v>0.1875</v>
      </c>
      <c r="G70" s="22">
        <v>1.4E-2</v>
      </c>
      <c r="H70" s="20" t="s">
        <v>50</v>
      </c>
      <c r="I70" s="19" t="s">
        <v>184</v>
      </c>
      <c r="J70" s="37">
        <f t="shared" si="4"/>
        <v>1</v>
      </c>
      <c r="K70" s="37">
        <v>0.25</v>
      </c>
      <c r="L70" s="37">
        <v>0.25</v>
      </c>
      <c r="M70" s="37">
        <v>0.25</v>
      </c>
      <c r="N70" s="37">
        <v>0.25</v>
      </c>
      <c r="O70" s="42">
        <f t="shared" si="6"/>
        <v>1</v>
      </c>
      <c r="P70" s="30">
        <v>0.25</v>
      </c>
      <c r="Q70" s="30">
        <v>0.25</v>
      </c>
      <c r="R70" s="46">
        <v>0.25</v>
      </c>
      <c r="S70" s="108">
        <v>0.25</v>
      </c>
      <c r="T70" s="21">
        <f t="shared" si="7"/>
        <v>1</v>
      </c>
      <c r="U70" s="26">
        <f t="shared" si="2"/>
        <v>1</v>
      </c>
      <c r="V70" s="21">
        <f t="shared" si="3"/>
        <v>0.1875</v>
      </c>
      <c r="W70" s="74" t="s">
        <v>265</v>
      </c>
      <c r="X70" s="65" t="s">
        <v>290</v>
      </c>
      <c r="Z70" s="64" t="s">
        <v>363</v>
      </c>
      <c r="AA70" s="65" t="s">
        <v>388</v>
      </c>
      <c r="AC70" s="74" t="s">
        <v>453</v>
      </c>
      <c r="AD70" s="65" t="s">
        <v>507</v>
      </c>
      <c r="AF70" s="99" t="s">
        <v>566</v>
      </c>
      <c r="AG70" s="96" t="s">
        <v>567</v>
      </c>
      <c r="AI70" s="64"/>
    </row>
    <row r="71" spans="1:35" ht="409.5" x14ac:dyDescent="0.2">
      <c r="A71" s="16" t="s">
        <v>181</v>
      </c>
      <c r="B71" s="17" t="s">
        <v>67</v>
      </c>
      <c r="C71" s="19" t="s">
        <v>67</v>
      </c>
      <c r="D71" s="19" t="s">
        <v>185</v>
      </c>
      <c r="E71" s="20" t="s">
        <v>186</v>
      </c>
      <c r="F71" s="21">
        <v>0.1875</v>
      </c>
      <c r="G71" s="22">
        <v>1.4E-2</v>
      </c>
      <c r="H71" s="20" t="s">
        <v>50</v>
      </c>
      <c r="I71" s="19" t="s">
        <v>187</v>
      </c>
      <c r="J71" s="37">
        <f t="shared" si="4"/>
        <v>1</v>
      </c>
      <c r="K71" s="37">
        <v>0.25</v>
      </c>
      <c r="L71" s="37">
        <v>0.25</v>
      </c>
      <c r="M71" s="37">
        <v>0.25</v>
      </c>
      <c r="N71" s="37">
        <v>0.25</v>
      </c>
      <c r="O71" s="42">
        <f t="shared" si="6"/>
        <v>1</v>
      </c>
      <c r="P71" s="49">
        <v>0.25</v>
      </c>
      <c r="Q71" s="49">
        <v>0.25</v>
      </c>
      <c r="R71" s="50">
        <v>0.25</v>
      </c>
      <c r="S71" s="100">
        <v>0.25</v>
      </c>
      <c r="T71" s="21">
        <f t="shared" si="7"/>
        <v>1</v>
      </c>
      <c r="U71" s="26">
        <f t="shared" si="2"/>
        <v>1</v>
      </c>
      <c r="V71" s="21">
        <f t="shared" si="3"/>
        <v>0.1875</v>
      </c>
      <c r="W71" s="65" t="s">
        <v>266</v>
      </c>
      <c r="X71" s="65" t="s">
        <v>289</v>
      </c>
      <c r="Z71" s="65" t="s">
        <v>266</v>
      </c>
      <c r="AA71" s="65" t="s">
        <v>387</v>
      </c>
      <c r="AC71" s="65" t="s">
        <v>454</v>
      </c>
      <c r="AD71" s="65" t="s">
        <v>508</v>
      </c>
      <c r="AF71" s="102" t="s">
        <v>568</v>
      </c>
      <c r="AG71" s="96" t="s">
        <v>569</v>
      </c>
      <c r="AI71" s="64"/>
    </row>
    <row r="72" spans="1:35" ht="409.5" x14ac:dyDescent="0.2">
      <c r="A72" s="16" t="s">
        <v>181</v>
      </c>
      <c r="B72" s="17" t="s">
        <v>67</v>
      </c>
      <c r="C72" s="19" t="s">
        <v>67</v>
      </c>
      <c r="D72" s="19" t="s">
        <v>188</v>
      </c>
      <c r="E72" s="20" t="s">
        <v>183</v>
      </c>
      <c r="F72" s="21">
        <v>0.1875</v>
      </c>
      <c r="G72" s="22">
        <v>1.4E-2</v>
      </c>
      <c r="H72" s="20" t="s">
        <v>50</v>
      </c>
      <c r="I72" s="19" t="s">
        <v>189</v>
      </c>
      <c r="J72" s="37">
        <f t="shared" si="4"/>
        <v>1</v>
      </c>
      <c r="K72" s="37">
        <v>0.25</v>
      </c>
      <c r="L72" s="37">
        <v>0.25</v>
      </c>
      <c r="M72" s="37">
        <v>0.25</v>
      </c>
      <c r="N72" s="37">
        <v>0.25</v>
      </c>
      <c r="O72" s="42">
        <f t="shared" si="6"/>
        <v>1</v>
      </c>
      <c r="P72" s="30">
        <v>0.25</v>
      </c>
      <c r="Q72" s="30">
        <v>0.25</v>
      </c>
      <c r="R72" s="46">
        <v>0.25</v>
      </c>
      <c r="S72" s="108">
        <v>0.25</v>
      </c>
      <c r="T72" s="21">
        <f t="shared" si="7"/>
        <v>1</v>
      </c>
      <c r="U72" s="26">
        <f t="shared" si="2"/>
        <v>1</v>
      </c>
      <c r="V72" s="21">
        <f t="shared" si="3"/>
        <v>0.1875</v>
      </c>
      <c r="W72" s="74" t="s">
        <v>267</v>
      </c>
      <c r="X72" s="65" t="s">
        <v>288</v>
      </c>
      <c r="Z72" s="65" t="s">
        <v>364</v>
      </c>
      <c r="AA72" s="65" t="s">
        <v>386</v>
      </c>
      <c r="AC72" s="65" t="s">
        <v>455</v>
      </c>
      <c r="AD72" s="65" t="s">
        <v>509</v>
      </c>
      <c r="AF72" s="96" t="s">
        <v>570</v>
      </c>
      <c r="AG72" s="96" t="s">
        <v>571</v>
      </c>
      <c r="AI72" s="64"/>
    </row>
    <row r="73" spans="1:35" ht="409.5" x14ac:dyDescent="0.2">
      <c r="A73" s="16" t="s">
        <v>181</v>
      </c>
      <c r="B73" s="17" t="s">
        <v>67</v>
      </c>
      <c r="C73" s="19" t="s">
        <v>67</v>
      </c>
      <c r="D73" s="19" t="s">
        <v>190</v>
      </c>
      <c r="E73" s="20" t="s">
        <v>183</v>
      </c>
      <c r="F73" s="21">
        <v>0.1875</v>
      </c>
      <c r="G73" s="22">
        <v>1.4E-2</v>
      </c>
      <c r="H73" s="20" t="s">
        <v>50</v>
      </c>
      <c r="I73" s="19" t="s">
        <v>191</v>
      </c>
      <c r="J73" s="37">
        <f t="shared" si="4"/>
        <v>1</v>
      </c>
      <c r="K73" s="37">
        <v>0</v>
      </c>
      <c r="L73" s="37">
        <v>0</v>
      </c>
      <c r="M73" s="37">
        <v>0.5</v>
      </c>
      <c r="N73" s="37">
        <v>0.5</v>
      </c>
      <c r="O73" s="23">
        <f t="shared" si="6"/>
        <v>1</v>
      </c>
      <c r="P73" s="17">
        <v>0</v>
      </c>
      <c r="Q73" s="17">
        <v>0</v>
      </c>
      <c r="R73" s="46">
        <v>0.5</v>
      </c>
      <c r="S73" s="108">
        <v>0.5</v>
      </c>
      <c r="T73" s="108">
        <f t="shared" si="7"/>
        <v>1</v>
      </c>
      <c r="U73" s="26">
        <f t="shared" si="2"/>
        <v>1</v>
      </c>
      <c r="V73" s="21">
        <f t="shared" si="3"/>
        <v>0.1875</v>
      </c>
      <c r="W73" s="64"/>
      <c r="X73" s="65" t="s">
        <v>287</v>
      </c>
      <c r="Z73" s="64"/>
      <c r="AA73" s="65" t="s">
        <v>385</v>
      </c>
      <c r="AC73" s="64" t="s">
        <v>365</v>
      </c>
      <c r="AD73" s="65" t="s">
        <v>510</v>
      </c>
      <c r="AF73" s="96" t="s">
        <v>365</v>
      </c>
      <c r="AG73" s="96" t="s">
        <v>572</v>
      </c>
      <c r="AI73" s="64"/>
    </row>
    <row r="74" spans="1:35" ht="409.5" x14ac:dyDescent="0.2">
      <c r="A74" s="16" t="s">
        <v>181</v>
      </c>
      <c r="B74" s="17" t="s">
        <v>67</v>
      </c>
      <c r="C74" s="19" t="s">
        <v>67</v>
      </c>
      <c r="D74" s="19" t="s">
        <v>192</v>
      </c>
      <c r="E74" s="20" t="s">
        <v>183</v>
      </c>
      <c r="F74" s="21">
        <v>0.25</v>
      </c>
      <c r="G74" s="22">
        <v>1.7999999999999999E-2</v>
      </c>
      <c r="H74" s="20" t="s">
        <v>50</v>
      </c>
      <c r="I74" s="19" t="s">
        <v>72</v>
      </c>
      <c r="J74" s="19">
        <f t="shared" si="4"/>
        <v>4</v>
      </c>
      <c r="K74" s="19">
        <v>1</v>
      </c>
      <c r="L74" s="19">
        <v>1</v>
      </c>
      <c r="M74" s="19">
        <v>1</v>
      </c>
      <c r="N74" s="19">
        <v>1</v>
      </c>
      <c r="O74" s="23">
        <f t="shared" si="6"/>
        <v>4</v>
      </c>
      <c r="P74" s="17">
        <v>1</v>
      </c>
      <c r="Q74" s="17">
        <v>1</v>
      </c>
      <c r="R74" s="25">
        <v>1</v>
      </c>
      <c r="S74" s="101">
        <v>1</v>
      </c>
      <c r="T74" s="20">
        <f t="shared" si="7"/>
        <v>4</v>
      </c>
      <c r="U74" s="26">
        <f t="shared" si="2"/>
        <v>1</v>
      </c>
      <c r="V74" s="21">
        <f t="shared" si="3"/>
        <v>0.25</v>
      </c>
      <c r="W74" s="65" t="s">
        <v>268</v>
      </c>
      <c r="X74" s="65" t="s">
        <v>286</v>
      </c>
      <c r="Z74" s="65" t="s">
        <v>366</v>
      </c>
      <c r="AA74" s="65" t="s">
        <v>384</v>
      </c>
      <c r="AC74" s="74" t="s">
        <v>456</v>
      </c>
      <c r="AD74" s="65" t="s">
        <v>511</v>
      </c>
      <c r="AF74" s="96" t="s">
        <v>573</v>
      </c>
      <c r="AG74" s="96" t="s">
        <v>574</v>
      </c>
      <c r="AI74" s="64"/>
    </row>
    <row r="75" spans="1:35" ht="409.5" x14ac:dyDescent="0.2">
      <c r="A75" s="16" t="s">
        <v>193</v>
      </c>
      <c r="B75" s="17" t="s">
        <v>67</v>
      </c>
      <c r="C75" s="19" t="s">
        <v>67</v>
      </c>
      <c r="D75" s="19" t="s">
        <v>194</v>
      </c>
      <c r="E75" s="20" t="s">
        <v>195</v>
      </c>
      <c r="F75" s="21">
        <v>0.14299999999999999</v>
      </c>
      <c r="G75" s="22">
        <v>0.01</v>
      </c>
      <c r="H75" s="20" t="s">
        <v>50</v>
      </c>
      <c r="I75" s="19" t="s">
        <v>196</v>
      </c>
      <c r="J75" s="19">
        <f t="shared" si="4"/>
        <v>12</v>
      </c>
      <c r="K75" s="19">
        <v>3</v>
      </c>
      <c r="L75" s="19">
        <v>3</v>
      </c>
      <c r="M75" s="19">
        <v>3</v>
      </c>
      <c r="N75" s="19">
        <v>3</v>
      </c>
      <c r="O75" s="23">
        <f t="shared" si="6"/>
        <v>12</v>
      </c>
      <c r="P75" s="17">
        <v>3</v>
      </c>
      <c r="Q75" s="17">
        <v>3</v>
      </c>
      <c r="R75" s="25">
        <v>3</v>
      </c>
      <c r="S75" s="101">
        <v>3</v>
      </c>
      <c r="T75" s="20">
        <f t="shared" si="7"/>
        <v>12</v>
      </c>
      <c r="U75" s="26">
        <f t="shared" si="2"/>
        <v>1</v>
      </c>
      <c r="V75" s="21">
        <f t="shared" si="3"/>
        <v>0.14299999999999999</v>
      </c>
      <c r="W75" s="65" t="s">
        <v>269</v>
      </c>
      <c r="X75" s="65" t="s">
        <v>285</v>
      </c>
      <c r="Z75" s="65" t="s">
        <v>367</v>
      </c>
      <c r="AA75" s="65" t="s">
        <v>383</v>
      </c>
      <c r="AB75" s="64" t="s">
        <v>531</v>
      </c>
      <c r="AC75" s="65" t="s">
        <v>457</v>
      </c>
      <c r="AD75" s="65" t="s">
        <v>512</v>
      </c>
      <c r="AF75" s="96" t="s">
        <v>575</v>
      </c>
      <c r="AG75" s="96" t="s">
        <v>576</v>
      </c>
      <c r="AH75" s="96" t="s">
        <v>626</v>
      </c>
      <c r="AI75" s="64"/>
    </row>
    <row r="76" spans="1:35" ht="409.5" x14ac:dyDescent="0.2">
      <c r="A76" s="16" t="s">
        <v>193</v>
      </c>
      <c r="B76" s="17" t="s">
        <v>67</v>
      </c>
      <c r="C76" s="19" t="s">
        <v>67</v>
      </c>
      <c r="D76" s="19" t="s">
        <v>197</v>
      </c>
      <c r="E76" s="20" t="s">
        <v>195</v>
      </c>
      <c r="F76" s="21">
        <v>0.14299999999999999</v>
      </c>
      <c r="G76" s="22">
        <v>0.01</v>
      </c>
      <c r="H76" s="20" t="s">
        <v>50</v>
      </c>
      <c r="I76" s="19" t="s">
        <v>198</v>
      </c>
      <c r="J76" s="37">
        <f t="shared" si="4"/>
        <v>1</v>
      </c>
      <c r="K76" s="37">
        <v>0.1</v>
      </c>
      <c r="L76" s="37">
        <v>0.1</v>
      </c>
      <c r="M76" s="37">
        <v>0.2</v>
      </c>
      <c r="N76" s="37">
        <v>0.6</v>
      </c>
      <c r="O76" s="42">
        <f t="shared" si="6"/>
        <v>1</v>
      </c>
      <c r="P76" s="30">
        <v>0.1</v>
      </c>
      <c r="Q76" s="30">
        <v>0.1</v>
      </c>
      <c r="R76" s="46">
        <v>0.2</v>
      </c>
      <c r="S76" s="108">
        <v>0.6</v>
      </c>
      <c r="T76" s="21">
        <f t="shared" si="7"/>
        <v>1</v>
      </c>
      <c r="U76" s="26">
        <f t="shared" si="2"/>
        <v>1</v>
      </c>
      <c r="V76" s="21">
        <f t="shared" si="3"/>
        <v>0.14299999999999999</v>
      </c>
      <c r="W76" s="65" t="s">
        <v>270</v>
      </c>
      <c r="X76" s="65" t="s">
        <v>284</v>
      </c>
      <c r="Z76" s="65" t="s">
        <v>368</v>
      </c>
      <c r="AA76" s="65" t="s">
        <v>382</v>
      </c>
      <c r="AC76" s="65" t="s">
        <v>458</v>
      </c>
      <c r="AD76" s="65" t="s">
        <v>513</v>
      </c>
      <c r="AF76" s="96" t="s">
        <v>577</v>
      </c>
      <c r="AG76" s="96" t="s">
        <v>578</v>
      </c>
      <c r="AH76" s="96"/>
      <c r="AI76" s="64"/>
    </row>
    <row r="77" spans="1:35" ht="382.5" x14ac:dyDescent="0.2">
      <c r="A77" s="16" t="s">
        <v>193</v>
      </c>
      <c r="B77" s="17" t="s">
        <v>67</v>
      </c>
      <c r="C77" s="19" t="s">
        <v>67</v>
      </c>
      <c r="D77" s="19" t="s">
        <v>199</v>
      </c>
      <c r="E77" s="20" t="s">
        <v>195</v>
      </c>
      <c r="F77" s="21">
        <v>0.14299999999999999</v>
      </c>
      <c r="G77" s="22">
        <v>0.01</v>
      </c>
      <c r="H77" s="20" t="s">
        <v>50</v>
      </c>
      <c r="I77" s="19" t="s">
        <v>200</v>
      </c>
      <c r="J77" s="37">
        <f t="shared" si="4"/>
        <v>1</v>
      </c>
      <c r="K77" s="37">
        <v>0</v>
      </c>
      <c r="L77" s="37">
        <v>0</v>
      </c>
      <c r="M77" s="37">
        <v>0.4</v>
      </c>
      <c r="N77" s="37">
        <v>0.6</v>
      </c>
      <c r="O77" s="23">
        <f t="shared" si="6"/>
        <v>1</v>
      </c>
      <c r="P77" s="37">
        <v>0</v>
      </c>
      <c r="Q77" s="37">
        <v>0</v>
      </c>
      <c r="R77" s="55">
        <v>0.4</v>
      </c>
      <c r="S77" s="108">
        <v>0.6</v>
      </c>
      <c r="T77" s="108">
        <f t="shared" si="7"/>
        <v>1</v>
      </c>
      <c r="U77" s="26">
        <f t="shared" si="2"/>
        <v>1</v>
      </c>
      <c r="V77" s="21">
        <f t="shared" si="3"/>
        <v>0.14299999999999999</v>
      </c>
      <c r="W77" s="64"/>
      <c r="X77" s="65" t="s">
        <v>283</v>
      </c>
      <c r="Z77" s="64"/>
      <c r="AA77" s="65" t="s">
        <v>381</v>
      </c>
      <c r="AC77" s="64" t="s">
        <v>459</v>
      </c>
      <c r="AD77" s="65" t="s">
        <v>514</v>
      </c>
      <c r="AF77" s="96" t="s">
        <v>579</v>
      </c>
      <c r="AG77" s="96" t="s">
        <v>580</v>
      </c>
      <c r="AH77" s="96"/>
      <c r="AI77" s="64"/>
    </row>
    <row r="78" spans="1:35" ht="409.5" x14ac:dyDescent="0.2">
      <c r="A78" s="16" t="s">
        <v>193</v>
      </c>
      <c r="B78" s="17" t="s">
        <v>67</v>
      </c>
      <c r="C78" s="19" t="s">
        <v>67</v>
      </c>
      <c r="D78" s="19" t="s">
        <v>201</v>
      </c>
      <c r="E78" s="48" t="s">
        <v>202</v>
      </c>
      <c r="F78" s="21">
        <v>0.14299999999999999</v>
      </c>
      <c r="G78" s="22">
        <v>0.01</v>
      </c>
      <c r="H78" s="20" t="s">
        <v>50</v>
      </c>
      <c r="I78" s="19" t="s">
        <v>196</v>
      </c>
      <c r="J78" s="19">
        <f t="shared" si="4"/>
        <v>12</v>
      </c>
      <c r="K78" s="19">
        <v>3</v>
      </c>
      <c r="L78" s="19">
        <v>3</v>
      </c>
      <c r="M78" s="19">
        <v>3</v>
      </c>
      <c r="N78" s="19">
        <v>3</v>
      </c>
      <c r="O78" s="23">
        <f t="shared" si="6"/>
        <v>12</v>
      </c>
      <c r="P78" s="17">
        <v>3</v>
      </c>
      <c r="Q78" s="17">
        <v>3</v>
      </c>
      <c r="R78" s="25">
        <v>3</v>
      </c>
      <c r="S78" s="101">
        <v>3</v>
      </c>
      <c r="T78" s="20">
        <f t="shared" si="7"/>
        <v>12</v>
      </c>
      <c r="U78" s="26">
        <f t="shared" si="2"/>
        <v>1</v>
      </c>
      <c r="V78" s="21">
        <f t="shared" si="3"/>
        <v>0.14299999999999999</v>
      </c>
      <c r="W78" s="69" t="s">
        <v>271</v>
      </c>
      <c r="X78" s="69" t="s">
        <v>282</v>
      </c>
      <c r="Z78" s="69" t="s">
        <v>369</v>
      </c>
      <c r="AA78" s="69" t="s">
        <v>380</v>
      </c>
      <c r="AC78" s="69" t="s">
        <v>460</v>
      </c>
      <c r="AD78" s="69" t="s">
        <v>515</v>
      </c>
      <c r="AF78" s="96" t="s">
        <v>627</v>
      </c>
      <c r="AG78" s="96" t="s">
        <v>581</v>
      </c>
      <c r="AH78" s="96" t="s">
        <v>582</v>
      </c>
      <c r="AI78" s="64"/>
    </row>
    <row r="79" spans="1:35" ht="293.25" x14ac:dyDescent="0.2">
      <c r="A79" s="16" t="s">
        <v>193</v>
      </c>
      <c r="B79" s="17" t="s">
        <v>67</v>
      </c>
      <c r="C79" s="19" t="s">
        <v>67</v>
      </c>
      <c r="D79" s="19" t="s">
        <v>203</v>
      </c>
      <c r="E79" s="20" t="s">
        <v>204</v>
      </c>
      <c r="F79" s="21">
        <v>0.14299999999999999</v>
      </c>
      <c r="G79" s="22">
        <v>0.01</v>
      </c>
      <c r="H79" s="20" t="s">
        <v>50</v>
      </c>
      <c r="I79" s="19" t="s">
        <v>205</v>
      </c>
      <c r="J79" s="19">
        <f t="shared" si="4"/>
        <v>12</v>
      </c>
      <c r="K79" s="19">
        <v>3</v>
      </c>
      <c r="L79" s="19">
        <v>3</v>
      </c>
      <c r="M79" s="19">
        <v>3</v>
      </c>
      <c r="N79" s="19">
        <v>3</v>
      </c>
      <c r="O79" s="23">
        <f t="shared" si="6"/>
        <v>12</v>
      </c>
      <c r="P79" s="17">
        <v>3</v>
      </c>
      <c r="Q79" s="17">
        <v>3</v>
      </c>
      <c r="R79" s="25">
        <v>3</v>
      </c>
      <c r="S79" s="101">
        <v>3</v>
      </c>
      <c r="T79" s="20">
        <f t="shared" si="7"/>
        <v>12</v>
      </c>
      <c r="U79" s="26">
        <f t="shared" si="2"/>
        <v>1</v>
      </c>
      <c r="V79" s="21">
        <f t="shared" si="3"/>
        <v>0.14299999999999999</v>
      </c>
      <c r="W79" s="74" t="s">
        <v>272</v>
      </c>
      <c r="X79" s="65" t="s">
        <v>281</v>
      </c>
      <c r="Z79" s="64" t="s">
        <v>370</v>
      </c>
      <c r="AA79" s="65" t="s">
        <v>379</v>
      </c>
      <c r="AC79" s="74" t="s">
        <v>461</v>
      </c>
      <c r="AD79" s="65" t="s">
        <v>516</v>
      </c>
      <c r="AF79" s="102" t="s">
        <v>583</v>
      </c>
      <c r="AG79" s="96" t="s">
        <v>584</v>
      </c>
      <c r="AH79" s="96" t="s">
        <v>585</v>
      </c>
      <c r="AI79" s="64"/>
    </row>
    <row r="80" spans="1:35" ht="318.75" x14ac:dyDescent="0.2">
      <c r="A80" s="16" t="s">
        <v>193</v>
      </c>
      <c r="B80" s="17" t="s">
        <v>67</v>
      </c>
      <c r="C80" s="19" t="s">
        <v>67</v>
      </c>
      <c r="D80" s="19" t="s">
        <v>206</v>
      </c>
      <c r="E80" s="20" t="s">
        <v>207</v>
      </c>
      <c r="F80" s="21">
        <v>0.14299999999999999</v>
      </c>
      <c r="G80" s="22">
        <v>0.01</v>
      </c>
      <c r="H80" s="20" t="s">
        <v>50</v>
      </c>
      <c r="I80" s="19" t="s">
        <v>196</v>
      </c>
      <c r="J80" s="19">
        <f t="shared" si="4"/>
        <v>12</v>
      </c>
      <c r="K80" s="19">
        <v>3</v>
      </c>
      <c r="L80" s="19">
        <v>3</v>
      </c>
      <c r="M80" s="19">
        <v>3</v>
      </c>
      <c r="N80" s="19">
        <v>3</v>
      </c>
      <c r="O80" s="23">
        <f t="shared" si="6"/>
        <v>12</v>
      </c>
      <c r="P80" s="17">
        <v>3</v>
      </c>
      <c r="Q80" s="17">
        <v>3</v>
      </c>
      <c r="R80" s="25">
        <v>3</v>
      </c>
      <c r="S80" s="101">
        <v>3</v>
      </c>
      <c r="T80" s="20">
        <f t="shared" si="7"/>
        <v>12</v>
      </c>
      <c r="U80" s="26">
        <f t="shared" si="2"/>
        <v>1</v>
      </c>
      <c r="V80" s="21">
        <f t="shared" si="3"/>
        <v>0.14299999999999999</v>
      </c>
      <c r="W80" s="68" t="s">
        <v>273</v>
      </c>
      <c r="X80" s="64" t="s">
        <v>280</v>
      </c>
      <c r="Z80" s="68" t="s">
        <v>371</v>
      </c>
      <c r="AA80" s="64" t="s">
        <v>378</v>
      </c>
      <c r="AC80" s="68" t="s">
        <v>462</v>
      </c>
      <c r="AD80" s="64" t="s">
        <v>517</v>
      </c>
      <c r="AF80" s="96" t="s">
        <v>586</v>
      </c>
      <c r="AG80" s="96" t="s">
        <v>587</v>
      </c>
      <c r="AH80" s="96" t="s">
        <v>588</v>
      </c>
      <c r="AI80" s="64"/>
    </row>
    <row r="81" spans="1:35" ht="114.75" x14ac:dyDescent="0.2">
      <c r="A81" s="16" t="s">
        <v>193</v>
      </c>
      <c r="B81" s="17" t="s">
        <v>67</v>
      </c>
      <c r="C81" s="19" t="s">
        <v>67</v>
      </c>
      <c r="D81" s="19" t="s">
        <v>208</v>
      </c>
      <c r="E81" s="20" t="s">
        <v>209</v>
      </c>
      <c r="F81" s="21">
        <v>0.14199999999999999</v>
      </c>
      <c r="G81" s="22">
        <v>0.01</v>
      </c>
      <c r="H81" s="20" t="s">
        <v>50</v>
      </c>
      <c r="I81" s="19" t="s">
        <v>72</v>
      </c>
      <c r="J81" s="19">
        <f t="shared" si="4"/>
        <v>4</v>
      </c>
      <c r="K81" s="19">
        <v>1</v>
      </c>
      <c r="L81" s="19">
        <v>1</v>
      </c>
      <c r="M81" s="19">
        <v>1</v>
      </c>
      <c r="N81" s="19">
        <v>1</v>
      </c>
      <c r="O81" s="23">
        <f t="shared" si="6"/>
        <v>4</v>
      </c>
      <c r="P81" s="27">
        <v>1</v>
      </c>
      <c r="Q81" s="27">
        <v>1</v>
      </c>
      <c r="R81" s="25">
        <v>1</v>
      </c>
      <c r="S81" s="101">
        <v>1</v>
      </c>
      <c r="T81" s="20">
        <f t="shared" si="7"/>
        <v>4</v>
      </c>
      <c r="U81" s="26">
        <f t="shared" si="2"/>
        <v>1</v>
      </c>
      <c r="V81" s="21">
        <f t="shared" si="3"/>
        <v>0.14199999999999999</v>
      </c>
      <c r="W81" s="69" t="s">
        <v>274</v>
      </c>
      <c r="X81" s="65" t="s">
        <v>279</v>
      </c>
      <c r="Z81" s="69" t="s">
        <v>372</v>
      </c>
      <c r="AA81" s="65" t="s">
        <v>377</v>
      </c>
      <c r="AC81" s="69" t="s">
        <v>463</v>
      </c>
      <c r="AD81" s="65" t="s">
        <v>518</v>
      </c>
      <c r="AF81" s="96" t="s">
        <v>589</v>
      </c>
      <c r="AG81" s="96" t="s">
        <v>518</v>
      </c>
      <c r="AH81" s="96"/>
      <c r="AI81" s="68"/>
    </row>
    <row r="82" spans="1:35" ht="409.5" x14ac:dyDescent="0.2">
      <c r="A82" s="16" t="s">
        <v>210</v>
      </c>
      <c r="B82" s="17" t="s">
        <v>67</v>
      </c>
      <c r="C82" s="19" t="s">
        <v>67</v>
      </c>
      <c r="D82" s="19" t="s">
        <v>211</v>
      </c>
      <c r="E82" s="20" t="s">
        <v>212</v>
      </c>
      <c r="F82" s="21">
        <v>1</v>
      </c>
      <c r="G82" s="22">
        <v>7.0000000000000007E-2</v>
      </c>
      <c r="H82" s="20" t="s">
        <v>50</v>
      </c>
      <c r="I82" s="19" t="s">
        <v>213</v>
      </c>
      <c r="J82" s="37">
        <f t="shared" si="4"/>
        <v>1</v>
      </c>
      <c r="K82" s="37">
        <v>0.25</v>
      </c>
      <c r="L82" s="37">
        <v>0.25</v>
      </c>
      <c r="M82" s="37">
        <v>0.25</v>
      </c>
      <c r="N82" s="37">
        <v>0.25</v>
      </c>
      <c r="O82" s="42">
        <f t="shared" si="6"/>
        <v>1</v>
      </c>
      <c r="P82" s="49">
        <v>0.25</v>
      </c>
      <c r="Q82" s="49">
        <v>0.25</v>
      </c>
      <c r="R82" s="50">
        <v>0.25</v>
      </c>
      <c r="S82" s="50">
        <v>0.25</v>
      </c>
      <c r="T82" s="21">
        <f t="shared" si="7"/>
        <v>1</v>
      </c>
      <c r="U82" s="26">
        <f t="shared" si="2"/>
        <v>1</v>
      </c>
      <c r="V82" s="21">
        <f t="shared" si="3"/>
        <v>1</v>
      </c>
      <c r="W82" s="65" t="s">
        <v>275</v>
      </c>
      <c r="X82" s="65" t="s">
        <v>278</v>
      </c>
      <c r="Z82" s="65" t="s">
        <v>373</v>
      </c>
      <c r="AA82" s="65" t="s">
        <v>376</v>
      </c>
      <c r="AC82" s="65" t="s">
        <v>464</v>
      </c>
      <c r="AD82" s="65" t="s">
        <v>519</v>
      </c>
      <c r="AF82" s="96" t="s">
        <v>464</v>
      </c>
      <c r="AG82" s="96" t="s">
        <v>590</v>
      </c>
      <c r="AI82" s="60"/>
    </row>
    <row r="83" spans="1:35" ht="409.5" x14ac:dyDescent="0.2">
      <c r="A83" s="16" t="s">
        <v>214</v>
      </c>
      <c r="B83" s="17" t="s">
        <v>67</v>
      </c>
      <c r="C83" s="19" t="s">
        <v>67</v>
      </c>
      <c r="D83" s="24" t="s">
        <v>215</v>
      </c>
      <c r="E83" s="20" t="s">
        <v>216</v>
      </c>
      <c r="F83" s="21">
        <v>1</v>
      </c>
      <c r="G83" s="22">
        <v>0.09</v>
      </c>
      <c r="H83" s="20" t="s">
        <v>50</v>
      </c>
      <c r="I83" s="19" t="s">
        <v>217</v>
      </c>
      <c r="J83" s="37">
        <f t="shared" si="4"/>
        <v>1</v>
      </c>
      <c r="K83" s="37">
        <v>0.25</v>
      </c>
      <c r="L83" s="37">
        <v>0.25</v>
      </c>
      <c r="M83" s="37">
        <v>0.25</v>
      </c>
      <c r="N83" s="37">
        <v>0.25</v>
      </c>
      <c r="O83" s="42">
        <f t="shared" si="6"/>
        <v>1</v>
      </c>
      <c r="P83" s="49">
        <v>0.25</v>
      </c>
      <c r="Q83" s="49">
        <v>0.25</v>
      </c>
      <c r="R83" s="50">
        <v>0.25</v>
      </c>
      <c r="S83" s="50">
        <v>0.25</v>
      </c>
      <c r="T83" s="21">
        <f t="shared" si="7"/>
        <v>1</v>
      </c>
      <c r="U83" s="26">
        <f t="shared" si="2"/>
        <v>1</v>
      </c>
      <c r="V83" s="21">
        <f t="shared" si="3"/>
        <v>1</v>
      </c>
      <c r="W83" s="65" t="s">
        <v>276</v>
      </c>
      <c r="X83" s="65" t="s">
        <v>277</v>
      </c>
      <c r="Z83" s="65" t="s">
        <v>374</v>
      </c>
      <c r="AA83" s="65" t="s">
        <v>375</v>
      </c>
      <c r="AC83" s="65" t="s">
        <v>465</v>
      </c>
      <c r="AD83" s="64" t="s">
        <v>466</v>
      </c>
      <c r="AF83" s="96" t="s">
        <v>591</v>
      </c>
      <c r="AG83" s="60" t="s">
        <v>592</v>
      </c>
      <c r="AI83" s="60" t="s">
        <v>524</v>
      </c>
    </row>
  </sheetData>
  <autoFilter ref="A14:AM83" xr:uid="{F55CBB5F-2438-4C6C-8EE2-79BD1C28B744}"/>
  <mergeCells count="47">
    <mergeCell ref="D13:D14"/>
    <mergeCell ref="T13:T14"/>
    <mergeCell ref="O13:S13"/>
    <mergeCell ref="A12:N12"/>
    <mergeCell ref="O12:V12"/>
    <mergeCell ref="E13:E14"/>
    <mergeCell ref="C13:C14"/>
    <mergeCell ref="B13:B14"/>
    <mergeCell ref="A13:A14"/>
    <mergeCell ref="H13:J13"/>
    <mergeCell ref="K13:N13"/>
    <mergeCell ref="F13:G13"/>
    <mergeCell ref="Z13:AB13"/>
    <mergeCell ref="AC13:AE13"/>
    <mergeCell ref="AF13:AH13"/>
    <mergeCell ref="W12:AI12"/>
    <mergeCell ref="U13:U14"/>
    <mergeCell ref="V13:V14"/>
    <mergeCell ref="W13:Y13"/>
    <mergeCell ref="AI13:AI14"/>
    <mergeCell ref="A11:C11"/>
    <mergeCell ref="D11:AB11"/>
    <mergeCell ref="A6:AI6"/>
    <mergeCell ref="G5:J5"/>
    <mergeCell ref="AC8:AI8"/>
    <mergeCell ref="AC11:AI11"/>
    <mergeCell ref="AC7:AI7"/>
    <mergeCell ref="A9:C9"/>
    <mergeCell ref="D9:AB9"/>
    <mergeCell ref="AC9:AI9"/>
    <mergeCell ref="K5:AI5"/>
    <mergeCell ref="A5:B5"/>
    <mergeCell ref="C5:D5"/>
    <mergeCell ref="A7:C7"/>
    <mergeCell ref="D7:AB7"/>
    <mergeCell ref="A8:C8"/>
    <mergeCell ref="A10:C10"/>
    <mergeCell ref="D10:AB10"/>
    <mergeCell ref="AC10:AI10"/>
    <mergeCell ref="AG1:AI1"/>
    <mergeCell ref="AG2:AI2"/>
    <mergeCell ref="AG3:AI3"/>
    <mergeCell ref="AG4:AI4"/>
    <mergeCell ref="D8:AB8"/>
    <mergeCell ref="E5:F5"/>
    <mergeCell ref="D1:AF4"/>
    <mergeCell ref="A1:C4"/>
  </mergeCells>
  <conditionalFormatting sqref="T25:V34">
    <cfRule type="cellIs" dxfId="0" priority="3" operator="equal">
      <formula>0</formula>
    </cfRule>
  </conditionalFormatting>
  <dataValidations count="1">
    <dataValidation type="list" allowBlank="1" showInputMessage="1" showErrorMessage="1" sqref="H25:H34" xr:uid="{00000000-0002-0000-0000-000000000000}">
      <formula1>"Demanda,Sumatoria,Constante"</formula1>
    </dataValidation>
  </dataValidations>
  <hyperlinks>
    <hyperlink ref="W22" r:id="rId1" display="PRIMER TRIMESTRE: El plan de acción y su seguimiento se encuentra publicado en la pagina web en: http://www.idep.edu.co/?q=content/plan-de-acci%C3%B3n-institucional_x000a_SEGUNDO TRIMESTRE: El plan de acción y su seguimiento se encuentra publicado en la pagina " xr:uid="{F1212719-51A4-4254-8393-04F03576A45A}"/>
    <hyperlink ref="W27" r:id="rId2" display="PRIMER TRIMESTRE: Acta No. 16  de 2019 de Comité Institucional de Gestión y Desempeño y Presentación correspondiente. _x000a_Disponible en la pagina web en: http://www.idep.edu.co/?q=content/indicadores-de-gesti%C3%B3n_x000a_SEGUNDO TRIMESTRE: Acta No 20 de 2020 de C" xr:uid="{A746BD15-C499-4E27-94B4-3D73A126D798}"/>
    <hyperlink ref="W35" r:id="rId3" display="PRIMER TRIMESTRE: El plan de acción y su seguimiento se encuentra publicado en la pagina web en: http://www.idep.edu.co/?q=content/plan-de-acci%C3%B3n-institucional_x000a_SEGUNDO TRIMESTRE: El plan de acción y su seguimiento se encuentra publicado en la pagina " xr:uid="{170111D8-8F5C-4585-8223-FB4BB9B44E6A}"/>
    <hyperlink ref="Z22" r:id="rId4" display="PRIMER TRIMESTRE: El plan de acción y su seguimiento se encuentra publicado en la pagina web en: http://www.idep.edu.co/?q=content/plan-de-acci%C3%B3n-institucional_x000a_SEGUNDO TRIMESTRE: El plan de acción y su seguimiento se encuentra publicado en la pagina " xr:uid="{0716CF37-C19B-4156-9611-E3B25C963B7C}"/>
    <hyperlink ref="Z27" r:id="rId5" display="PRIMER TRIMESTRE: Acta No. 16  de 2019 de Comité Institucional de Gestión y Desempeño y Presentación correspondiente. _x000a_Disponible en la pagina web en: http://www.idep.edu.co/?q=content/indicadores-de-gesti%C3%B3n_x000a_SEGUNDO TRIMESTRE: Acta No 20 de 2020 de C" xr:uid="{EF9014B4-F098-4B50-815E-FE4C8EE1A9E0}"/>
    <hyperlink ref="Z35" r:id="rId6" display="PRIMER TRIMESTRE: El plan de acción y su seguimiento se encuentra publicado en la pagina web en: http://www.idep.edu.co/?q=content/plan-de-acci%C3%B3n-institucional_x000a_SEGUNDO TRIMESTRE: El plan de acción y su seguimiento se encuentra publicado en la pagina " xr:uid="{7FE2F049-298D-4554-A14A-FE26AD108740}"/>
    <hyperlink ref="AC22" r:id="rId7" display="PRIMER TRIMESTRE: El plan de acción y su seguimiento se encuentra publicado en la pagina web en: http://www.idep.edu.co/?q=content/plan-de-acci%C3%B3n-institucional_x000a_SEGUNDO TRIMESTRE: El plan de acción y su seguimiento se encuentra publicado en la pagina " xr:uid="{68991CEB-5572-4349-9FD8-F83627F60EC8}"/>
    <hyperlink ref="AC27" r:id="rId8" display="PRIMER TRIMESTRE: Acta No. 16  de 2019 de Comité Institucional de Gestión y Desempeño y Presentación correspondiente. _x000a_Disponible en la pagina web en: http://www.idep.edu.co/?q=content/indicadores-de-gesti%C3%B3n_x000a_SEGUNDO TRIMESTRE: Acta No 20 de 2020 de C" xr:uid="{DF3F2EFA-E07E-4F20-87E7-5BF1063FAB6B}"/>
    <hyperlink ref="AC35" r:id="rId9" display="PRIMER TRIMESTRE: El plan de acción y su seguimiento se encuentra publicado en la pagina web en: http://www.idep.edu.co/?q=content/plan-de-acci%C3%B3n-institucional_x000a_SEGUNDO TRIMESTRE: El plan de acción y su seguimiento se encuentra publicado en la pagina " xr:uid="{A958244D-C205-4C9C-B8C7-88E49125B330}"/>
    <hyperlink ref="W18" r:id="rId10" xr:uid="{6912F894-3885-436E-81E2-6526BD347B4C}"/>
    <hyperlink ref="W24" r:id="rId11" xr:uid="{5344167E-58AD-418B-80BA-F1151AEC92B3}"/>
    <hyperlink ref="W59" r:id="rId12" xr:uid="{D7D11C8E-4A34-4E48-B5DA-FF2E637DD2D2}"/>
    <hyperlink ref="W70" r:id="rId13" xr:uid="{D69BD6D1-D907-4C16-939A-A0778A0594B7}"/>
    <hyperlink ref="W72" r:id="rId14" xr:uid="{CD83BE5E-838F-42E2-A5E7-199EAAC96C58}"/>
    <hyperlink ref="W79" r:id="rId15" xr:uid="{9ACF0F20-26AD-419A-ACEA-63D855235E08}"/>
    <hyperlink ref="Z23" r:id="rId16" xr:uid="{6895952D-3186-463F-97C7-604EA2368D9E}"/>
    <hyperlink ref="Z24" r:id="rId17" xr:uid="{DC82E4B9-391A-46A2-8A1B-A40AF806EB97}"/>
    <hyperlink ref="Z26" r:id="rId18" xr:uid="{D2EB7C2F-719F-4C8B-BAC4-6F0F592DCE77}"/>
    <hyperlink ref="AC26" r:id="rId19" xr:uid="{6ED71753-1901-4FF6-9D58-B69A3218BD45}"/>
    <hyperlink ref="AC66" r:id="rId20" xr:uid="{DF95CFA1-E096-4034-B740-F948DA9E2A96}"/>
    <hyperlink ref="AC67" r:id="rId21" location="gid=0" xr:uid="{C5F7F413-9B41-46D5-8099-77121CD8DE3D}"/>
    <hyperlink ref="AC70" r:id="rId22" xr:uid="{ACDDAA60-8CE3-421F-8031-F574FC259A3B}"/>
    <hyperlink ref="AC74" r:id="rId23" xr:uid="{148BD087-407D-477E-9BE3-D32FDFBBB20F}"/>
    <hyperlink ref="AC79" r:id="rId24" xr:uid="{FCC94220-03B8-4E6E-A4F2-9445F1A04430}"/>
    <hyperlink ref="AF22" r:id="rId25" display="PRIMER TRIMESTRE: El plan de acción y su seguimiento se encuentra publicado en la pagina web en: http://www.idep.edu.co/?q=content/plan-de-acci%C3%B3n-institucional_x000a_SEGUNDO TRIMESTRE: El plan de acción y su seguimiento se encuentra publicado en la pagina " xr:uid="{85045646-D700-4F15-813C-CE1F3651B6CD}"/>
    <hyperlink ref="AF27" r:id="rId26" display="PRIMER TRIMESTRE: Acta No. 16  de 2019 de Comité Institucional de Gestión y Desempeño y Presentación correspondiente. _x000a_Disponible en la pagina web en: http://www.idep.edu.co/?q=content/indicadores-de-gesti%C3%B3n_x000a_SEGUNDO TRIMESTRE: Acta No 20 de 2020 de C" xr:uid="{42076600-33DD-4E86-AB68-85867C8202E2}"/>
    <hyperlink ref="AF62" r:id="rId27" xr:uid="{5DF68BB2-F958-4CC8-A3E2-62322F52F505}"/>
    <hyperlink ref="AF64" r:id="rId28" xr:uid="{A31CED98-DEBB-43D2-A0C4-81A63B063913}"/>
    <hyperlink ref="AF65" r:id="rId29" xr:uid="{06109F6D-01FF-4092-8240-92283DCE19DC}"/>
    <hyperlink ref="AF66" r:id="rId30" xr:uid="{E9FD9C27-9411-4927-94F6-3E3A10A979D7}"/>
    <hyperlink ref="AF67" r:id="rId31" xr:uid="{A2FA3A21-39C6-4C9D-A916-358278B85724}"/>
    <hyperlink ref="AF68" r:id="rId32" xr:uid="{77DB5E6D-C476-416E-89CB-F2F9D1055B68}"/>
    <hyperlink ref="AF69" r:id="rId33" xr:uid="{3F777024-6384-4843-BB5C-6EFB063BA2FA}"/>
    <hyperlink ref="AF70" r:id="rId34" xr:uid="{D587579E-14BA-479A-BD17-8E7BCFED6543}"/>
    <hyperlink ref="AF71" r:id="rId35" location="overlay-context=" xr:uid="{81326320-EA0F-48E7-8BB2-A639F6C05429}"/>
    <hyperlink ref="AF79" r:id="rId36" xr:uid="{65255450-7AC7-4238-92CE-99258D3B99B9}"/>
    <hyperlink ref="AF23" r:id="rId37" xr:uid="{9437AA80-D6E3-4444-B621-DBA2786ED55C}"/>
    <hyperlink ref="AG23" r:id="rId38" xr:uid="{6378C48B-E91D-47C2-AA31-F42B52C0AA27}"/>
    <hyperlink ref="AF26" r:id="rId39" xr:uid="{30CC6CD4-CAE1-4391-94DA-B6F1CF8F8915}"/>
    <hyperlink ref="AF35" r:id="rId40" display="PRIMER TRIMESTRE: El plan de acción y su seguimiento se encuentra publicado en la pagina web en: http://www.idep.edu.co/?q=content/plan-de-acci%C3%B3n-institucional_x000a_SEGUNDO TRIMESTRE: El plan de acción y su seguimiento se encuentra publicado en la pagina " xr:uid="{D08BCCE2-2E84-434C-B070-77A74C71627E}"/>
    <hyperlink ref="AF44" r:id="rId41" xr:uid="{E8D80527-DEEF-4EBC-AC30-C1A7AC783C93}"/>
    <hyperlink ref="AF46" r:id="rId42" xr:uid="{BEE08683-364D-4E4A-BE30-566B75FF8CD3}"/>
  </hyperlinks>
  <pageMargins left="0.7" right="0.7" top="0.75" bottom="0.75" header="0.3" footer="0.3"/>
  <pageSetup paperSize="41" scale="26" orientation="landscape" r:id="rId43"/>
  <drawing r:id="rId44"/>
  <legacyDrawing r:id="rId4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POA</vt:lpstr>
      <vt:lpstr>POA!Área_de_impresión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David Chavéz Briceño</dc:creator>
  <cp:lastModifiedBy>Katherine Martínez</cp:lastModifiedBy>
  <dcterms:created xsi:type="dcterms:W3CDTF">2015-09-28T21:54:14Z</dcterms:created>
  <dcterms:modified xsi:type="dcterms:W3CDTF">2020-12-24T00:54:54Z</dcterms:modified>
</cp:coreProperties>
</file>