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aola Castelblanco\Plan Operativo Anual 2018\Segundo Seguimiento POA 2018\"/>
    </mc:Choice>
  </mc:AlternateContent>
  <bookViews>
    <workbookView xWindow="0" yWindow="0" windowWidth="20490" windowHeight="7755"/>
  </bookViews>
  <sheets>
    <sheet name="Hoja1" sheetId="1" r:id="rId1"/>
  </sheets>
  <definedNames>
    <definedName name="_xlnm._FilterDatabase" localSheetId="0" hidden="1">Hoja1!$A$7:$Z$111</definedName>
    <definedName name="_xlnm.Print_Titles" localSheetId="0">Hoja1!$1:$7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0" i="1" l="1"/>
  <c r="O113" i="1"/>
  <c r="O112" i="1"/>
  <c r="O111" i="1"/>
  <c r="O110" i="1"/>
  <c r="O109" i="1"/>
  <c r="O108" i="1"/>
  <c r="O107" i="1"/>
  <c r="O106"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U27" i="1" l="1"/>
  <c r="U56" i="1" l="1"/>
  <c r="T19" i="1" l="1"/>
  <c r="T8" i="1" l="1"/>
  <c r="U19" i="1" l="1"/>
  <c r="T18" i="1"/>
  <c r="U18" i="1" s="1"/>
  <c r="V18" i="1" s="1"/>
  <c r="T17" i="1"/>
  <c r="U17" i="1" s="1"/>
  <c r="T16" i="1"/>
  <c r="U16" i="1" s="1"/>
  <c r="V16" i="1" s="1"/>
  <c r="T15" i="1"/>
  <c r="U15" i="1" s="1"/>
  <c r="V15" i="1" s="1"/>
  <c r="T14" i="1"/>
  <c r="T13" i="1"/>
  <c r="F19" i="1"/>
  <c r="F18" i="1"/>
  <c r="F17" i="1"/>
  <c r="F16" i="1"/>
  <c r="F15" i="1"/>
  <c r="J14" i="1"/>
  <c r="F14" i="1"/>
  <c r="J13" i="1"/>
  <c r="F13" i="1"/>
  <c r="V17" i="1" l="1"/>
  <c r="V19" i="1"/>
  <c r="U14" i="1"/>
  <c r="V14" i="1" s="1"/>
  <c r="U13" i="1"/>
  <c r="V13" i="1" s="1"/>
  <c r="T113" i="1"/>
  <c r="U113" i="1" s="1"/>
  <c r="V113" i="1" s="1"/>
  <c r="T112" i="1"/>
  <c r="U112" i="1" s="1"/>
  <c r="V112" i="1" s="1"/>
  <c r="T111" i="1"/>
  <c r="U111" i="1" s="1"/>
  <c r="V111" i="1" s="1"/>
  <c r="V110" i="1"/>
  <c r="V109" i="1"/>
  <c r="T108" i="1"/>
  <c r="U108" i="1" s="1"/>
  <c r="V108" i="1" s="1"/>
  <c r="T107" i="1"/>
  <c r="U107" i="1" s="1"/>
  <c r="V107" i="1" s="1"/>
  <c r="T106" i="1"/>
  <c r="U106" i="1" s="1"/>
  <c r="V106" i="1" s="1"/>
  <c r="V105" i="1"/>
  <c r="V104" i="1"/>
  <c r="V103" i="1"/>
  <c r="T102" i="1"/>
  <c r="U102" i="1" s="1"/>
  <c r="V102" i="1" s="1"/>
  <c r="T101" i="1"/>
  <c r="U101" i="1" s="1"/>
  <c r="V101" i="1" s="1"/>
  <c r="T100" i="1"/>
  <c r="U100" i="1" s="1"/>
  <c r="V100" i="1" s="1"/>
  <c r="T99" i="1"/>
  <c r="T98" i="1"/>
  <c r="U98" i="1" s="1"/>
  <c r="V98" i="1" s="1"/>
  <c r="T97" i="1"/>
  <c r="V97" i="1" s="1"/>
  <c r="T96" i="1"/>
  <c r="U96" i="1" s="1"/>
  <c r="V96" i="1" s="1"/>
  <c r="T95" i="1"/>
  <c r="T94" i="1"/>
  <c r="U94" i="1" s="1"/>
  <c r="V94" i="1" s="1"/>
  <c r="T93" i="1"/>
  <c r="U93" i="1" s="1"/>
  <c r="V93" i="1" s="1"/>
  <c r="T92" i="1"/>
  <c r="U92" i="1" s="1"/>
  <c r="V92" i="1" s="1"/>
  <c r="T91" i="1"/>
  <c r="T90" i="1"/>
  <c r="U90" i="1" s="1"/>
  <c r="V90" i="1" s="1"/>
  <c r="T89" i="1"/>
  <c r="U89" i="1" s="1"/>
  <c r="V89" i="1" s="1"/>
  <c r="T88" i="1"/>
  <c r="U88" i="1" s="1"/>
  <c r="V88" i="1" s="1"/>
  <c r="T87" i="1"/>
  <c r="U87" i="1" s="1"/>
  <c r="V87" i="1" s="1"/>
  <c r="T86" i="1"/>
  <c r="U86" i="1" s="1"/>
  <c r="V86" i="1" s="1"/>
  <c r="T85" i="1"/>
  <c r="U85" i="1" s="1"/>
  <c r="V85" i="1" s="1"/>
  <c r="T84" i="1"/>
  <c r="U84" i="1" s="1"/>
  <c r="V84" i="1" s="1"/>
  <c r="T83" i="1"/>
  <c r="U83" i="1" s="1"/>
  <c r="V83" i="1" s="1"/>
  <c r="T82" i="1"/>
  <c r="U82" i="1" s="1"/>
  <c r="V82" i="1" s="1"/>
  <c r="U95" i="1" l="1"/>
  <c r="V95" i="1" s="1"/>
  <c r="U91" i="1"/>
  <c r="V91" i="1" s="1"/>
  <c r="T81" i="1"/>
  <c r="U81" i="1" s="1"/>
  <c r="V81" i="1" s="1"/>
  <c r="T80" i="1"/>
  <c r="U80" i="1" s="1"/>
  <c r="V80" i="1" s="1"/>
  <c r="T79" i="1"/>
  <c r="U79" i="1" s="1"/>
  <c r="V79" i="1" s="1"/>
  <c r="T78" i="1"/>
  <c r="U78" i="1" s="1"/>
  <c r="V78" i="1" s="1"/>
  <c r="T77" i="1"/>
  <c r="U77" i="1" s="1"/>
  <c r="V77" i="1" s="1"/>
  <c r="T76" i="1"/>
  <c r="U76" i="1" s="1"/>
  <c r="V76" i="1" s="1"/>
  <c r="T75" i="1"/>
  <c r="U75" i="1" s="1"/>
  <c r="V75" i="1" s="1"/>
  <c r="T74" i="1"/>
  <c r="U74" i="1" s="1"/>
  <c r="V74" i="1" s="1"/>
  <c r="T73" i="1"/>
  <c r="U73" i="1" s="1"/>
  <c r="V73" i="1" s="1"/>
  <c r="T66" i="1"/>
  <c r="U66" i="1" s="1"/>
  <c r="V66" i="1" s="1"/>
  <c r="T72" i="1"/>
  <c r="U72" i="1" s="1"/>
  <c r="V72" i="1" s="1"/>
  <c r="V56" i="1" l="1"/>
  <c r="V55" i="1"/>
  <c r="T55" i="1"/>
  <c r="T54" i="1"/>
  <c r="V54" i="1" s="1"/>
  <c r="T53" i="1"/>
  <c r="T52" i="1"/>
  <c r="U52" i="1" s="1"/>
  <c r="V52" i="1" s="1"/>
  <c r="T51" i="1"/>
  <c r="T50" i="1"/>
  <c r="V50" i="1" s="1"/>
  <c r="T64" i="1" l="1"/>
  <c r="U64" i="1" s="1"/>
  <c r="V64" i="1" s="1"/>
  <c r="T63" i="1"/>
  <c r="U63" i="1" s="1"/>
  <c r="V63" i="1" s="1"/>
  <c r="T62" i="1"/>
  <c r="U62" i="1" s="1"/>
  <c r="V62" i="1" s="1"/>
  <c r="T61" i="1"/>
  <c r="U61" i="1" s="1"/>
  <c r="V61" i="1" s="1"/>
  <c r="T60" i="1"/>
  <c r="U60" i="1" s="1"/>
  <c r="V60" i="1" s="1"/>
  <c r="T59" i="1"/>
  <c r="U59" i="1" s="1"/>
  <c r="V59" i="1" s="1"/>
  <c r="T58" i="1"/>
  <c r="U58" i="1" s="1"/>
  <c r="V58" i="1" s="1"/>
  <c r="T57" i="1"/>
  <c r="U57" i="1" s="1"/>
  <c r="V57" i="1" s="1"/>
  <c r="T49" i="1"/>
  <c r="U49" i="1" s="1"/>
  <c r="V49" i="1" s="1"/>
  <c r="T48" i="1"/>
  <c r="U48" i="1" s="1"/>
  <c r="V48" i="1" s="1"/>
  <c r="T47" i="1"/>
  <c r="U47" i="1" s="1"/>
  <c r="V47" i="1" s="1"/>
  <c r="T46" i="1"/>
  <c r="U46" i="1" s="1"/>
  <c r="V46" i="1" s="1"/>
  <c r="T45" i="1"/>
  <c r="U45" i="1" s="1"/>
  <c r="V45" i="1" s="1"/>
  <c r="T44" i="1"/>
  <c r="U44" i="1" s="1"/>
  <c r="V44" i="1" s="1"/>
  <c r="T43" i="1"/>
  <c r="U43" i="1" s="1"/>
  <c r="V43" i="1" s="1"/>
  <c r="T42" i="1"/>
  <c r="U42" i="1" s="1"/>
  <c r="V42" i="1" s="1"/>
  <c r="T41" i="1"/>
  <c r="U41" i="1" s="1"/>
  <c r="V41" i="1" s="1"/>
  <c r="T40" i="1"/>
  <c r="U40" i="1" s="1"/>
  <c r="V40" i="1" s="1"/>
  <c r="T39" i="1"/>
  <c r="U39" i="1" s="1"/>
  <c r="V39" i="1" s="1"/>
  <c r="T38" i="1"/>
  <c r="U38" i="1" s="1"/>
  <c r="V38" i="1" s="1"/>
  <c r="T37" i="1"/>
  <c r="U37" i="1" s="1"/>
  <c r="V37" i="1" s="1"/>
  <c r="V25" i="1"/>
  <c r="V27" i="1"/>
  <c r="T29" i="1"/>
  <c r="U29" i="1" s="1"/>
  <c r="V29" i="1" s="1"/>
  <c r="T36" i="1"/>
  <c r="U36" i="1" s="1"/>
  <c r="V36" i="1" s="1"/>
  <c r="T35" i="1"/>
  <c r="U35" i="1" s="1"/>
  <c r="V35" i="1" s="1"/>
  <c r="T34" i="1"/>
  <c r="U34" i="1" s="1"/>
  <c r="V34" i="1" s="1"/>
  <c r="T33" i="1"/>
  <c r="U33" i="1" s="1"/>
  <c r="V33" i="1" s="1"/>
  <c r="T32" i="1"/>
  <c r="U32" i="1" s="1"/>
  <c r="V32" i="1" s="1"/>
  <c r="T31" i="1"/>
  <c r="U31" i="1" s="1"/>
  <c r="V31" i="1" s="1"/>
  <c r="T30" i="1"/>
  <c r="U30" i="1" s="1"/>
  <c r="V30" i="1" s="1"/>
  <c r="T9" i="1"/>
  <c r="U9" i="1" s="1"/>
  <c r="V9" i="1" s="1"/>
  <c r="T12" i="1"/>
  <c r="U12" i="1" s="1"/>
  <c r="V12" i="1" s="1"/>
  <c r="T11" i="1"/>
  <c r="U11" i="1" s="1"/>
  <c r="V11" i="1" s="1"/>
  <c r="T10" i="1"/>
  <c r="U10" i="1" s="1"/>
  <c r="V10" i="1" s="1"/>
  <c r="U8" i="1"/>
  <c r="V8" i="1" s="1"/>
  <c r="T67" i="1" l="1"/>
  <c r="U67" i="1" s="1"/>
  <c r="V67" i="1" s="1"/>
  <c r="T71" i="1"/>
  <c r="U71" i="1" s="1"/>
  <c r="V71" i="1" s="1"/>
  <c r="T70" i="1"/>
  <c r="U70" i="1" s="1"/>
  <c r="V70" i="1" s="1"/>
  <c r="T69" i="1"/>
  <c r="U69" i="1" s="1"/>
  <c r="V69" i="1" s="1"/>
  <c r="T68" i="1"/>
  <c r="U68" i="1" s="1"/>
  <c r="V68" i="1" s="1"/>
  <c r="T65" i="1"/>
  <c r="U65" i="1" s="1"/>
  <c r="V65" i="1" s="1"/>
  <c r="T27" i="1" l="1"/>
  <c r="T28" i="1"/>
  <c r="U28" i="1" s="1"/>
  <c r="V28" i="1" s="1"/>
  <c r="T26" i="1"/>
  <c r="U26" i="1" s="1"/>
  <c r="V26" i="1" s="1"/>
  <c r="T25" i="1"/>
  <c r="T24" i="1"/>
  <c r="U24" i="1" s="1"/>
  <c r="V24" i="1" s="1"/>
  <c r="T23" i="1"/>
  <c r="U23" i="1" s="1"/>
  <c r="V23" i="1" s="1"/>
  <c r="T22" i="1"/>
  <c r="U22" i="1" s="1"/>
  <c r="T21" i="1"/>
  <c r="U21" i="1" s="1"/>
  <c r="V21" i="1" s="1"/>
  <c r="T20" i="1"/>
  <c r="U20" i="1" s="1"/>
  <c r="V20" i="1" s="1"/>
  <c r="J99" i="1" l="1"/>
  <c r="U99" i="1" s="1"/>
  <c r="V99" i="1" s="1"/>
  <c r="J53" i="1" l="1"/>
  <c r="U53" i="1" s="1"/>
  <c r="V53" i="1" s="1"/>
  <c r="J51" i="1"/>
  <c r="U51" i="1" s="1"/>
  <c r="V51" i="1" s="1"/>
</calcChain>
</file>

<file path=xl/sharedStrings.xml><?xml version="1.0" encoding="utf-8"?>
<sst xmlns="http://schemas.openxmlformats.org/spreadsheetml/2006/main" count="1178" uniqueCount="474">
  <si>
    <t>INSTITUTO PARA LA INVESTIGACIÓN EDUCATIVA Y EL DESARROLLO PEDAGÓGICO -IDEP</t>
  </si>
  <si>
    <t>FT-DIP-02-08</t>
  </si>
  <si>
    <t>Versión: 3</t>
  </si>
  <si>
    <t xml:space="preserve">FORMATO PLAN OPERATIVO ANUAL (POA) </t>
  </si>
  <si>
    <t>Fecha de Aprobación: 04/04/2016</t>
  </si>
  <si>
    <t>Pagina _de _</t>
  </si>
  <si>
    <t>PROCESO</t>
  </si>
  <si>
    <t>META PLAN DE DESARROLLO DISTRITAL</t>
  </si>
  <si>
    <t>META PLAN DE ACCIÓN
2018</t>
  </si>
  <si>
    <t xml:space="preserve">ACTIVIDAD </t>
  </si>
  <si>
    <t>RESPONSABLE</t>
  </si>
  <si>
    <t>PONDERADO %</t>
  </si>
  <si>
    <t>META ANUAL</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</si>
  <si>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</si>
  <si>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</si>
  <si>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</si>
  <si>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</si>
  <si>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</si>
  <si>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</si>
  <si>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</si>
  <si>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</si>
  <si>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</si>
  <si>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</si>
  <si>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</si>
  <si>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</si>
  <si>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</si>
  <si>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</si>
  <si>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</si>
  <si>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</si>
  <si>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</si>
  <si>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</si>
  <si>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</si>
  <si>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</si>
  <si>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2. DIRECCIÓN Y PLANEACIÓN</t>
  </si>
  <si>
    <t>3. MEJORAMIENTO INTEGRAL Y CONTINUO</t>
  </si>
  <si>
    <t>4. INVESTIGACIÓN Y DESARROLLO PEDAGÓGICO</t>
  </si>
  <si>
    <t>7. GESTIÓN DOCUMENTAL</t>
  </si>
  <si>
    <t>8. GESTIÓN CONTRACTUAL</t>
  </si>
  <si>
    <t>9. GESTIÓN JURIDICA</t>
  </si>
  <si>
    <t>10. ATENCIÓN AL CIUDADANO</t>
  </si>
  <si>
    <t>11. GESTIÓN DE RECURSOS FÍSICOS Y AMBIENTAL</t>
  </si>
  <si>
    <t>12.  GESTIÓN TECNOLÓGICA</t>
  </si>
  <si>
    <t>13. GESTIÓN DEL TALENTO HUMANO</t>
  </si>
  <si>
    <t>14. GESTIÓN FINANCIERA</t>
  </si>
  <si>
    <t>15. CONTROL INTERNO DISCIPLINARIO</t>
  </si>
  <si>
    <t>16. EVALUACIÓN Y CONTROL</t>
  </si>
  <si>
    <t>Sostener el 100% la implementación del Sistema Integrado de Gestión</t>
  </si>
  <si>
    <t xml:space="preserve">Sostenibilidad del SIG en el ámbito de los subsistemas de Calidad, Control Interno, Seguridad de la Información y Gestión Documental y Archivo  </t>
  </si>
  <si>
    <t>SGC - Presentar informe en comité directivo acerca del seguimiento a la  matriz de indicadores de la entidad, del trimestre anterior.</t>
  </si>
  <si>
    <t>Oficina Asesora de Planeación</t>
  </si>
  <si>
    <t>Constante</t>
  </si>
  <si>
    <t>Matriz de Indicadores</t>
  </si>
  <si>
    <t>SGC - Presentar informe en comité directivo acerca del seguimiento al plan de mejoramiento de la entidad, del trimestre anterior.</t>
  </si>
  <si>
    <t>Plan de Mejoramiento</t>
  </si>
  <si>
    <t>SGC - Presentar informe en comité directivo acerca del seguimiento al mapa de riesgos de la entidad, determinando el % de materialización de los riesgos, del trimestre anterior.</t>
  </si>
  <si>
    <t>Mapa de riesgos</t>
  </si>
  <si>
    <t>SGC - Presentar informe en comité directivo acerca del seguimiento al Plan Operativo Anual de la entidad, del trimestre anterior.</t>
  </si>
  <si>
    <t>Plan Operativo Anual</t>
  </si>
  <si>
    <t>SGC y SCI - Realizar sensibilizaciones sobre SIG, Autocontrol  y Administración del Riesgo</t>
  </si>
  <si>
    <t>Oficina Asesora de Planeación - Oficina de Control Interno</t>
  </si>
  <si>
    <t>Sumatoria</t>
  </si>
  <si>
    <t>Sensibilizaciones</t>
  </si>
  <si>
    <t>SGC - Gestionar oportunamente las solicitudes de creación, modificación o anulación de la documentación del SIG.</t>
  </si>
  <si>
    <t>Documentos actualizados</t>
  </si>
  <si>
    <t xml:space="preserve">SRS - Apoyar el diagnostico de la implementación del lineamiento de Responsabilidad Social de la Secretaría General. </t>
  </si>
  <si>
    <t>Diagnosticos realizados</t>
  </si>
  <si>
    <t>Realizar sensibilización de las herramientas de planeación de la entidad.</t>
  </si>
  <si>
    <t xml:space="preserve">Nùmero de socializaciones </t>
  </si>
  <si>
    <t>Revisar  los  formatos del proceso Dirección y planeación.</t>
  </si>
  <si>
    <t>Número de formatos actualizados</t>
  </si>
  <si>
    <t>Presentar al Comité Directivo el estado de avance de los proyectos y metas de la entidad.</t>
  </si>
  <si>
    <t>Seguimientos en Comité Directivo</t>
  </si>
  <si>
    <t>Realizar seguimiento al Plan formulado para mejorar los resultados del Indice de transparencia</t>
  </si>
  <si>
    <t>Número de seguimientos realizados</t>
  </si>
  <si>
    <t>Formular, publicar,  hacer seguimiento y socializar el  Plan Anti-Corrupción y atención al ciudadano PAAC</t>
  </si>
  <si>
    <t>1 Sistema de seguimiento a la política educativa distrital en los contextos escolares ajustado e implementado</t>
  </si>
  <si>
    <t>Desarrollar  una (1) estrategia de Comunicación, Socialización y Divulgación: Componente 1</t>
  </si>
  <si>
    <t>Avance de la estrategia de comunicación, socialización y divulgación del Sistema de seguimiento a la Política Educativa Distrital  - SISPED</t>
  </si>
  <si>
    <t>Juliana Gutierrez Solano</t>
  </si>
  <si>
    <t>Estrategia</t>
  </si>
  <si>
    <t>3 Centros de Innovación que dinamizan las estrategias y procesos de la Red de Innovación del Maestro.</t>
  </si>
  <si>
    <t>Desarrollar  una (1) estrategia de Comunicación, Socialización y Divulgación: Componente 2</t>
  </si>
  <si>
    <t>Avance de la estrategia de comunicación, socialización y divulgación de la estrategia de cualificación docente componente de cualificación, investigación e innovación docente:Comunidades de saber y de práctica pedagógica.</t>
  </si>
  <si>
    <t>Sostenibilidad  del Sistema integrado de Gestión</t>
  </si>
  <si>
    <t xml:space="preserve">Realizar la revisión del mapa de riesgos de la entidad  alineado con las temáticas definidas  por la Corporación Transparencia por Colombia.  </t>
  </si>
  <si>
    <t>Mapa de riesgos actualizado</t>
  </si>
  <si>
    <t>Incremental</t>
  </si>
  <si>
    <t>Seguimientos realizados</t>
  </si>
  <si>
    <t xml:space="preserve">Realizar el diagnóstico de acuerdo a los lineamientos  establecidos en las políticas: "Gobierno digital" y "Transparencia, acceso a la información pública y lucha contra la corrupción" de MIPG. Formular el plan de trabajo correspondiente  para su implementación y hacer seguimiento al cumplimiento de estas políticas.  </t>
  </si>
  <si>
    <t xml:space="preserve">Realizar el diagnóstico de acuerdo a los lineamientos  establecidos en la política de "Planeación Institucional" de MIPG. Formular el plan de trabajo correspondiente  para su implementación y hacer seguimiento al cumplimiento de esta política.  </t>
  </si>
  <si>
    <t>TODOS - Apoyar el diagnostico, la elaboración del plan de acción y su ejecución, referente a la implementación de las políticas del Modelo Integrado de Gestión y Planeación - MIPG en la entidad.</t>
  </si>
  <si>
    <t>Avance en los Productos:
- Diagnostico
- Plan de acción 
- Implementación
- Seguimiento</t>
  </si>
  <si>
    <t xml:space="preserve"> Realizar un (1) estudio Sistema de seguimiento a la política educativa distrital en los contextos escolares.</t>
  </si>
  <si>
    <t>Estudio Sistema de seguimiento a la política educativa distrital en los contextos escolares -Fase 3</t>
  </si>
  <si>
    <t>Jorge Alberto Palacio Castañeda</t>
  </si>
  <si>
    <t>Documento</t>
  </si>
  <si>
    <t>Realizar 3 Estudios en Escuela currículo y pedagogía, Educación y políticas públicas y Cualificación docente</t>
  </si>
  <si>
    <t>Estudio Abordaje integral de la Maternidad y la Paternidad en los contextos escolares. Fase III: Línea de base.</t>
  </si>
  <si>
    <t>Martha Ligia Cuevas Mendoza</t>
  </si>
  <si>
    <t>Estudio Sistema de Monitoreo al cumplimiento de los estándares de calidad en educación inicial</t>
  </si>
  <si>
    <t xml:space="preserve">Memoria histórica y educación para la paz - Caso Sumapaz. </t>
  </si>
  <si>
    <t>Ruth Amanda Cortes Salcedo</t>
  </si>
  <si>
    <t>Realizar un (1) estudio de la  Estrategia de cualificación, investigación e innovación docente: comunidades de saber y de práctica pedagógica</t>
  </si>
  <si>
    <t>Programa de pensamiento crítico para la innovación e investigación educativa</t>
  </si>
  <si>
    <t>Luisa Fernanda Acuña Beltran</t>
  </si>
  <si>
    <t>Realizar dos (2) Estudios Escuela Curriculo y Pedagogía, Educación y políticas públicas y Cualificación docente componente de cualificación, investigación e innovación docente:Comunidades de saber y de práctica pedagógica.</t>
  </si>
  <si>
    <t>Estudio Prácticas de Evaluación - Conformación RIE</t>
  </si>
  <si>
    <t>4 Centros de Innovación que dinamizan las estrategias y procesos de la Red de Innovación del Maestro.</t>
  </si>
  <si>
    <t>Estudio Estrategia para el Desarrollo personal de los maestros del Distrito: ser maestro</t>
  </si>
  <si>
    <t>A 31 de Diciembre de 2018, ejecutar  las actividades derivadas de los ejercicios de plan anual de auditoria programadas para cada periodo por la OCI.</t>
  </si>
  <si>
    <t>A 31 de Diciembre de 2018, cumplir con con las actividades programas para el sostenimiento del Subsistema de Control Interno.</t>
  </si>
  <si>
    <t>Jefe Oficina de Control Interno</t>
  </si>
  <si>
    <t>Porcentaje</t>
  </si>
  <si>
    <t xml:space="preserve">Realizar el diagnóstico de acuerdo a los lineamientos  establecidos en la política de "Control interno" de MIPG. Formular el plan de trabajo correspondiente  para su implementación y hacer seguimiento al cumplimiento de estas políticas.  </t>
  </si>
  <si>
    <t>Revisar y actualizar el  proceso de Atención al Ciudadano del IDEP de acuerdo a los lineamientos establecidos  en la estrategia  para la construcción del Plan anticorrupción y atención al ciudadano del DAFP</t>
  </si>
  <si>
    <t>proceso actualizado en maloca</t>
  </si>
  <si>
    <t>Socializar la política y el manual de protección de privacidad y tratamiento de datos personales del IDEP</t>
  </si>
  <si>
    <t>Charlas de socialización</t>
  </si>
  <si>
    <t>Revisar los diferentes canales  de  comunicación y articularlo con el portafolio  de servicios del IDEP y el SDQS</t>
  </si>
  <si>
    <t xml:space="preserve">Carlos Germán Plazas Bonilla
Juliana Gutierrez Solano
</t>
  </si>
  <si>
    <t>Documentar la política de Racionalización de trámites</t>
  </si>
  <si>
    <t>Gestionar la participación en las Ferias Distritales de Servicio al Ciudadano promocionando los servicios que ofrece el IDEP</t>
  </si>
  <si>
    <t>Divulgación de calendario con los servicios que ofrece el IDEP en el marco de sus investigaciones y desarrollos pedagógicos</t>
  </si>
  <si>
    <t>Página Web con calendario de eventos</t>
  </si>
  <si>
    <t xml:space="preserve">Realizar el diagnóstico de acuerdo a los lineamientos  establecidos en las políticas de "Servicio al ciudadano", "Racionalización de trámites" y "Participación ciudadano en la gestión pública" de MIPG. Formular el plan de trabajo correspondiente  para su implementación y hacer seguimiento al cumplimiento de estas políticas.  </t>
  </si>
  <si>
    <t>Actualizar el plan de contingencia tecnológica</t>
  </si>
  <si>
    <t>Área de Sistemas - Oficina Asesora de Planeación</t>
  </si>
  <si>
    <t>Documento actualizado</t>
  </si>
  <si>
    <t>Realizar acciones de sensibilización, socialización y control para promover la seguridad de la información</t>
  </si>
  <si>
    <t>Cantidad de sensibilizaciones realizadas</t>
  </si>
  <si>
    <t xml:space="preserve">Poner en producción el dominio Windows virtualizado. </t>
  </si>
  <si>
    <t>Actividades de puesta en producción</t>
  </si>
  <si>
    <t>Configurar uno de los servidores G7 como unidad de almacenamiento y tercer nodo de hiperconvergencia</t>
  </si>
  <si>
    <t>Actividades de configuración del servidor</t>
  </si>
  <si>
    <t>Migración de bases de datos de los sistemas de información a un servidor G7.</t>
  </si>
  <si>
    <t>Actividades de migración</t>
  </si>
  <si>
    <t>Ejecutar actualizaciones y parches al sistema operativo de servidor web</t>
  </si>
  <si>
    <t>Por demanda</t>
  </si>
  <si>
    <t>Formular, ejecutar y hacer seguimiento del PETIC 2018</t>
  </si>
  <si>
    <t>Porcentaje de ejecución</t>
  </si>
  <si>
    <t>Actualizar  registro de activos de información</t>
  </si>
  <si>
    <t>Actualizaciones realizadas</t>
  </si>
  <si>
    <t>Formulación y ejecución del plan de mantenimiento y monitoreo</t>
  </si>
  <si>
    <t xml:space="preserve">Área de Sistemas </t>
  </si>
  <si>
    <t>Plan de mantenimiento y porcentaje de ejecución</t>
  </si>
  <si>
    <t xml:space="preserve">Realizar el diagnóstico de acuerdo a los lineamientos  establecidos en la política de "Seguridad digital", "Gobierno digital" y "Transparecncia acceso a la información y lucha contra la corrupción" de MIPG. Formular el plan de trabajo correspondiente  para su implementación y hacer seguimiento al cumplimiento de estas políticas.    </t>
  </si>
  <si>
    <t>Porcentaje de avance conjunto de implementación y sostenibilidad del Sistema Integrado de Gestión de acuerdo con la Norma Técnica Distrital NTD SIG 001:2011 SED - IDEP</t>
  </si>
  <si>
    <t>Realizar todas las actividades inherentes al procedimiento de Liquidación de Nómina, Seguridad Social y Parafiscales en los terminos establecidos.</t>
  </si>
  <si>
    <t xml:space="preserve">Diego Hernando Vargas -Referente Nomina </t>
  </si>
  <si>
    <t xml:space="preserve">Nomina </t>
  </si>
  <si>
    <t>Diagnosticar,Planear, formular, ejecutar y evaluar el PIC  de la vigencia 2018</t>
  </si>
  <si>
    <t>Nelba Faride Beltran  -Profesional Universitario Talento Humano</t>
  </si>
  <si>
    <t xml:space="preserve">Plan Institucional de Capacitación-PIC /Cronograma del PIC / Evaluacion del PIC </t>
  </si>
  <si>
    <t>Planear, formular, ejecutar el seguimiento a la Implementación del SG-SST " Decreto 1072 de 2015 Por medio del cual se expide el Decreto Único Reglamentario del Sector Trabajo y de la resolución 11 de 2017"</t>
  </si>
  <si>
    <t>Mario Sergio García -Referente SGSST</t>
  </si>
  <si>
    <t xml:space="preserve">Plan de Trabajo Anual SG SST / Cronograma de SG SST </t>
  </si>
  <si>
    <t>Planear, formular, ejecutar y evaluar el Plan de Bienestar e Incentivos 2018</t>
  </si>
  <si>
    <t>Plan Institucional de Biernestar -PIB /Cronograma del PIB / Evaluacion del PIB</t>
  </si>
  <si>
    <t xml:space="preserve">Realizar Inducción y reinducción para los funcionarios y contratistas del IDEP </t>
  </si>
  <si>
    <t xml:space="preserve">Acta de Induccion y reinducción </t>
  </si>
  <si>
    <t xml:space="preserve">Actualizar la documentación oficial de Talento Humano  en el aplicativo Maloca Aula SIG </t>
  </si>
  <si>
    <t xml:space="preserve">Dumentos operativos del proceso </t>
  </si>
  <si>
    <t xml:space="preserve">Actualizar la documentación oficial del SG SST  en el  aplicativo Maloca Aulla SIG </t>
  </si>
  <si>
    <t>Nelba Faride Beltran  - Profesional Universitario Talento Humano -Mariio Sergiio Garcia Referente SG SST</t>
  </si>
  <si>
    <t>Remitir comunicación a los jefes  de Dependencia, con el fin de recordar el procedimiento para suscribir y evaluar el desempeño laboral en los tiempos legales cumpliendo con los requisitos de la normatividad vigente.</t>
  </si>
  <si>
    <t xml:space="preserve">Plan Estrategico de Gestion de Talento Humano </t>
  </si>
  <si>
    <t>Realizar Seguimiento al Plan Anticorrupción y Atencion al Ciudadano " Ley  1474 de 2011  Art 73 .</t>
  </si>
  <si>
    <t>Seguimiento al Plan de Accion del Plan Anticorrupcion y atencion al Ciudadano</t>
  </si>
  <si>
    <t xml:space="preserve">Realizar Seguimiento al Mapa de Riesgos del Proceso </t>
  </si>
  <si>
    <t xml:space="preserve">Seguimiento Mapa de Riesgos </t>
  </si>
  <si>
    <t xml:space="preserve">Realizar Seguimiento al Plan de Mejora del Proceso </t>
  </si>
  <si>
    <t xml:space="preserve">Matriz de Seguimiento Plan de Mejora </t>
  </si>
  <si>
    <t xml:space="preserve">Realizar seguimiento  a los indicadores del Proceso </t>
  </si>
  <si>
    <t xml:space="preserve">Seguimiento Hoja de Vida  Indicadores </t>
  </si>
  <si>
    <t xml:space="preserve">Realizar el diagnóstico de acuerdo a los lineamientos  establecidos en las políticas de "Talento humano" e "Integridad"  de MIPG. Formular el plan de trabajo correspondiente  para su implementación y hacer seguimiento al cumplimiento de estas políticas.    </t>
  </si>
  <si>
    <t>Realizar tramites de aprobación y publicación del PGD</t>
  </si>
  <si>
    <t>Olga Lucia Bonilla - Profesional Especializado Gestión Documental</t>
  </si>
  <si>
    <t xml:space="preserve">Porcentaje </t>
  </si>
  <si>
    <t xml:space="preserve">Acto Admnistrativo Aprobado / PGD Publicado </t>
  </si>
  <si>
    <t xml:space="preserve">Ejecuatr y realizar Seguimiento al Cronograma  PDG </t>
  </si>
  <si>
    <t xml:space="preserve">Cronograma ejecutado </t>
  </si>
  <si>
    <t>Realizar tramites de aprobación y publicación del PINAR</t>
  </si>
  <si>
    <t xml:space="preserve">Acto Admnistrativo Aprobado / PINAR Publicado </t>
  </si>
  <si>
    <t>Ejecuatr y realizar Seguimiento al Cronograma  PINAR</t>
  </si>
  <si>
    <t xml:space="preserve">Actualizar la documentación oficial del proceso, en el aplicativo Maloca Aula SIG </t>
  </si>
  <si>
    <t>Nancy Tinjaca- Profesional Contratista /Olga Lucia Bonilla - Profesional Especializado Gestión Documental</t>
  </si>
  <si>
    <t>Procedimientos ajustados</t>
  </si>
  <si>
    <t>Realizar seguimiento  a la ejecucion del  cronograma de Implementacion de las TRD convalidadas</t>
  </si>
  <si>
    <t>Mauricio Galarza - Auxiliar Contratista / Olga Lucia Bonilla - Profesional Especializado Gestión Documental</t>
  </si>
  <si>
    <t xml:space="preserve">Cronogram de Implementacion del TRD </t>
  </si>
  <si>
    <t>Actualizar y realizar seguimiento a la implementación del   Plan de Conservacion Documental.</t>
  </si>
  <si>
    <t xml:space="preserve">Plan de Conservacion Documental aprobado / Cronograma de implentacion </t>
  </si>
  <si>
    <t>Seguimiento Ley 1712 de 2014 " Ley de Transparencia y del Derecho de Acceso a la Información Pública"</t>
  </si>
  <si>
    <t xml:space="preserve"> Matriz de Seguimiento Ley de Trasparencia </t>
  </si>
  <si>
    <t xml:space="preserve">Seguimiento a los controles del Mapa de Riesgos del Proceso </t>
  </si>
  <si>
    <t>Realizar el diagnóstico de acuerdo a los lineamientos  establecidos en la política de "Gestión Documental" de MIPG. Formular el plan de trabajo correspondiente  para su implementación y hacer seguimiento al cumplimiento de esta política.</t>
  </si>
  <si>
    <t xml:space="preserve">Sostenibilidad del SIG en el ámbito de los subsistemas de la Gestión Ambiental, seguridad y salud en el trabajo, y la Responsabilidad Social </t>
  </si>
  <si>
    <t xml:space="preserve">Ejecutar las acciones precontractuales de los objetos descritos en el Plan de adquisiciones  asociados al Proceso de Gestion de Recursos Fisicos </t>
  </si>
  <si>
    <t>Lilia Amparo Correa Moreno - Profesional universitario Servicios Generales / Carlos Plazas- Subdierector Adminsitrativo</t>
  </si>
  <si>
    <t>Contratos</t>
  </si>
  <si>
    <t xml:space="preserve">Proyectar, ejecutar y realizar seguimiento al Plan de Inventario de Recursos Fisicos de la vigencia </t>
  </si>
  <si>
    <t>Lilia Amparo Correa Moreno - Profesional universitario Servicios Generales</t>
  </si>
  <si>
    <t xml:space="preserve">porcentaje </t>
  </si>
  <si>
    <t xml:space="preserve">Plan de Inventarios </t>
  </si>
  <si>
    <t>Mario Sergio García -Referente PIGA</t>
  </si>
  <si>
    <t xml:space="preserve">Plan de Acción </t>
  </si>
  <si>
    <t xml:space="preserve">Actualizar la documentación oficial del Proceso de Recursos Fisicos en el aplicativo Maloca Aula SIG </t>
  </si>
  <si>
    <t xml:space="preserve">sumatoria </t>
  </si>
  <si>
    <t xml:space="preserve">Documentos Actualizados </t>
  </si>
  <si>
    <t xml:space="preserve">Realizar seguimiento a los controles del  Mapa de Riesgos del Proceso </t>
  </si>
  <si>
    <t xml:space="preserve">Planear, formular, ejecutar el seguimiento a la Implementación del Subsistema de Gestión Ambiental - PIGA  vigencia 2018.
</t>
  </si>
  <si>
    <t>Ajustar el procedimiento PRO-CID-15-01 Control Interno Disciplinario Ordinario</t>
  </si>
  <si>
    <t>Carlos German Plazas Bonilla-Subdirector Administrativo, Financiero y de Control Disciplinario</t>
  </si>
  <si>
    <t>Atender el 100% de las solicitudes de contratación radicadas.</t>
  </si>
  <si>
    <t>Oficina Asesora Jurídica</t>
  </si>
  <si>
    <t>Demanda</t>
  </si>
  <si>
    <t>Minutas elaboradas</t>
  </si>
  <si>
    <t>Gestionar Comités de Contratación y realización oportuna de actas correspondientes.</t>
  </si>
  <si>
    <t>Comités realizados</t>
  </si>
  <si>
    <t>Actualización de la documentación del proceso.</t>
  </si>
  <si>
    <t>Procedimientos</t>
  </si>
  <si>
    <t>Realizar Comités de Conciliación.</t>
  </si>
  <si>
    <t>Proyección y elaboración de respuestas a derechos de petición y requerimientos de Concejo y organismos de control.</t>
  </si>
  <si>
    <t>Respuesta a derechos de petición y solicitudes de información</t>
  </si>
  <si>
    <t>Contestación y sustanciación de procesos judiciales  (Activa - Pasiva).</t>
  </si>
  <si>
    <t>Respuesta a acciones de tutela / Actuaciones judiciales</t>
  </si>
  <si>
    <t>Realizar el diagnóstico de acuerdo a los lineamientos  establecidos en la política de "Defensa jurídica" de MIPG. Formular el plan de trabajo correspondiente  para su implementación y hacer seguimiento al cumplimiento de esta política.</t>
  </si>
  <si>
    <t xml:space="preserve">Realizar el diagnóstico de acuerdo a los lineamientos  establecidos en las políticas de "Fortalecimiento institucional y simplificación de procesos", "Gestión del conocimiento e innovación" y "Seguimiento y evaluación del desempeño institucional" de MIPG. Formular el plan de trabajo correspondiente  para su implementación y hacer seguimiento al cumplimiento de estas políticas.  </t>
  </si>
  <si>
    <t>Realizar conciliación mensual de la información financiera entre Tesorería, Presupuesto y Contabilidad. Teniendo en cuenta que estas conciliaciones se realizan mes vencido.</t>
  </si>
  <si>
    <t>Conciliaciones realizadas</t>
  </si>
  <si>
    <t>Realizar la publicación mensual de los estados contables de la entidad en pagina web y de manera anual en la cartelera de la entidad. Teniendo en cuenta que estos estados contables se realizan mes vencido.</t>
  </si>
  <si>
    <t xml:space="preserve">Oswaldo Gómez Lozano - Profesional Especializado Contabilidad </t>
  </si>
  <si>
    <t>Estados contables publicados</t>
  </si>
  <si>
    <t>Realización oportuna de actas del Comité Técnico de Sostenibilidad Contable</t>
  </si>
  <si>
    <t xml:space="preserve">Actas del Comité realizadas </t>
  </si>
  <si>
    <t>Realizar conciliación mensual entre los dos sistemas de información de presupuesto</t>
  </si>
  <si>
    <t>Paulo Leguizamon Vargas - Profesional Especializado Presupuesto</t>
  </si>
  <si>
    <t>Reporte a internos y externos de  la programación, ejecución y cierre presupuestal.</t>
  </si>
  <si>
    <t>Informes</t>
  </si>
  <si>
    <t>Coordinar el cierre presupuestal de la vigencia con las áreas tesoral, contable, supervisores de contratos y dependencias responsables de la información presupuestal.</t>
  </si>
  <si>
    <t>Proceso cierre presupuestal</t>
  </si>
  <si>
    <t>Coordinar actividades relacionadas con anteproyecto vigencia 2019</t>
  </si>
  <si>
    <t>Anteproyecto de Presupuesto</t>
  </si>
  <si>
    <t>Actualización de la documentación de acuerdo a la normatividad vigente.</t>
  </si>
  <si>
    <t>Porcentaje de actualización de documentos</t>
  </si>
  <si>
    <t>Pagos nómina, proveedores y  contratistas</t>
  </si>
  <si>
    <t>Ordenes de Pago</t>
  </si>
  <si>
    <t>Realizar  conciliaciones bancarias y conciliaciones de ingresos y de gastos.</t>
  </si>
  <si>
    <t>Conciliaciones</t>
  </si>
  <si>
    <t>Coordinar y apoyar las acciones del Comité de seguimiento y control financiero y de normalización de cartera.</t>
  </si>
  <si>
    <t>Actas</t>
  </si>
  <si>
    <t xml:space="preserve">Realizar el diagnóstico de acuerdo a los lineamientos  establecidos en la política de "Gestión presupuestal y eficiencia del gasto público"  de MIPG. Formular el plan de trabajo correspondiente  para su implementación y hacer seguimiento al cumplimiento de estas políticas. </t>
  </si>
  <si>
    <t>http://www.idep.edu.co/sites/default/files/PG-GD-07-01_Prog_Gestion_Documental_V2.pdf</t>
  </si>
  <si>
    <t>http://www.idep.edu.co/?q=content/plan-de-mejoramiento-por-procesos</t>
  </si>
  <si>
    <t>Expedientes contractuales</t>
  </si>
  <si>
    <t>Hoja de Vida de Indicadores</t>
  </si>
  <si>
    <t xml:space="preserve">Radicación con informes remitidos mensualmente </t>
  </si>
  <si>
    <t>Seguimiento plan de acción 2018 PIGA</t>
  </si>
  <si>
    <t>No se han pesentado dificultades en el desarrollo de las actividades</t>
  </si>
  <si>
    <t>Expediente de Segumiento y Control a la Información Financiera Mensual</t>
  </si>
  <si>
    <t>Expediente de Actas de Comité Técnico de Sostenibilidad Contable vigencia 2018</t>
  </si>
  <si>
    <t>Expediente de Nomina 2018</t>
  </si>
  <si>
    <t>Expediente Plan Instiitucional de Capacitacion / Lista de Asistencia de Fecha 05 de Marzo de 2018.</t>
  </si>
  <si>
    <t>El Manual de induccion y Reinduccion se encuentra publicado en el siguiente Link: 
http://www.idep.edu.co/sites/default/files/MN-GTH-13-02_Manual_Induccion_reinduccion_V4.pdf</t>
  </si>
  <si>
    <t>Memorando, radicado con el No. 000300
 del 23 de febrero de 2018</t>
  </si>
  <si>
    <t xml:space="preserve">Debido a que el seguimiento se realiza cuatrimestralmente se solicita que se modifique su cronograma para los trimestres (Segundo, Tercer y Cuarto). </t>
  </si>
  <si>
    <t>Se envia Seguimiento del Plan de Mejora a la OAP 05/04/2018</t>
  </si>
  <si>
    <t>Correo enviado a Planeación,  al profesional responsable del SIG, con el Autodiagnóstico de MIPG, el día miercoles 03 de abril.</t>
  </si>
  <si>
    <t>Estados Financieros. 
http://www.idep.edu.co/?q=node/37</t>
  </si>
  <si>
    <t>Los documentos actualizados se encuentran en el siguiente Link. 
http://www.idep.edu.co/?q=content/cid-15-proceso-de-control-interno-disciplinario#overlay-context=</t>
  </si>
  <si>
    <t>Hoja de Vida del Indicador "Porcentaje de actos administrativos revisados" enviada a la OAP</t>
  </si>
  <si>
    <t>Hoja de Vida de los Indicadores enviados a la OAP, Mediante correo Isntitucional de Fecha 04/04/2018,</t>
  </si>
  <si>
    <t xml:space="preserve">Matriz Autodiagnostico, enviada Mediante correo Institucional a la OAP de Fecha 03/04/2018. </t>
  </si>
  <si>
    <t xml:space="preserve">Banner  de los espacios creados en la página web y listados de asistencia a la capacitaciób. </t>
  </si>
  <si>
    <t>Formatos actualizados para publicar en el SIG</t>
  </si>
  <si>
    <t>Actas de reuniones de comité directivo. Presentaciones realizadas en cada comité</t>
  </si>
  <si>
    <t xml:space="preserve">Herramienta de autodiagnósitco del Subsistema de Responsabilidad Social diligenciada. </t>
  </si>
  <si>
    <r>
      <t>Debido a que el seguimiento se realiza cuatrimestralmente se</t>
    </r>
    <r>
      <rPr>
        <sz val="9"/>
        <color rgb="FFFF0000"/>
        <rFont val="Arial"/>
        <family val="2"/>
      </rPr>
      <t xml:space="preserve"> solicita que se modifique su cronograma para los trimestres (Segundo, Tercer y Cuarto). </t>
    </r>
  </si>
  <si>
    <r>
      <t xml:space="preserve">Se solicita ajustar redacción de la actividad "Eejecutar y hacer  seguimiento a las actividades formuladas en el plan de acción- PIGA  vigencia 2018." </t>
    </r>
    <r>
      <rPr>
        <sz val="9"/>
        <color rgb="FFFF0000"/>
        <rFont val="Arial"/>
        <family val="2"/>
      </rPr>
      <t>NO SE MODIFICA POR QUE EL PLAN DE ACCIÓN DEL SGA EQUIVALE AL PLAN DE ACCIÓN DEL PIGA</t>
    </r>
  </si>
  <si>
    <t>La correspondiente al mes de marzo se realiza a mediados  del mes de abril.</t>
  </si>
  <si>
    <t xml:space="preserve">Se solicita reprogramar el cronograma a:
Segundo trimestre: 3
Tercer trimestre:3
Cuarto trimestre:3
Teniendo en cuenta que el seguimiento se hace los primeros 15 días del mes siguiente. </t>
  </si>
  <si>
    <t>Expediente de cierre Presupuestal</t>
  </si>
  <si>
    <t>Claudia Ortega Pacanchique - Tesorera General</t>
  </si>
  <si>
    <t>Oswaldo Gómez Lozano - Profesional Especializado Contabilidad 
Paulo Leguizamon Vargas - Profesional Especializado Presupuesto
Claudia Ortega Pacanchique - Tesorera General</t>
  </si>
  <si>
    <t xml:space="preserve">Oswaldo Gómez Lozano - Profesional Especializado Contabilidad 
Paulo Leguizamon Vargas - Profesional Especializado Presupuesto
Claudia Ortega Pacanchique - Tesorera General </t>
  </si>
  <si>
    <t>Acta comité de conciliación donde se trató el tema del recobro de la incapacidad de Lilia Amparo Correa a la ARL Liberty. 
Acta Comité de Sostenibilidad Contable No. 3 donde se trato el tema de Juan Francisco Salcedo.</t>
  </si>
  <si>
    <t>Aunque no se realizó el  Comité de seguimiento y control financiero ni de de normalización de cartera,  se trataron temas referentes a estos en los Comités de Conciliación y en los Comités de Sostenibilidad Contable de acuerdo a las Fuentes verificación relacionadas.  Los Comités de seguimiento y control financiero y de de normalización de cartera no se realizaron debido a que en el primer trimestre hubo 3 Tesoreros generales: 
El primero estuvo hasta el 29/01/2018 y se retiró de manera intempestiva de la entidad. El segundo estuvo en encargo del 30/01/2018 hasta 18/02/2018 y el tercero se nombró el 19/02/2018 quien está actualmente en el cargo. Debido a esto y a la coyuntura presentada en el área, no se pudo realizar el comité. Se realizará oportunamente a partir del segundo trimestre cumpliendo con la programación establecida.</t>
  </si>
  <si>
    <t>Seguimiento PMR</t>
  </si>
  <si>
    <t>No Aplica para este periodo</t>
  </si>
  <si>
    <t>Correos electrónicos y llamadas por parte de la Secretaria de la Subdirección Académica</t>
  </si>
  <si>
    <t>Redes Sociales
Página Web</t>
  </si>
  <si>
    <t>Contratos suscritos y celebrados por la entidad los cuales se encuentran publicados en el  SECOP II y la Tienda Virtual del Estado Colombiano</t>
  </si>
  <si>
    <t>Actas Comité de Contratación</t>
  </si>
  <si>
    <t>Para el primer trimestre del año 2018, la Oficina Asesora Jurídica no establecio en su cronograma de actividades la modificación de los procedimientos de la Gestión Contractual, las modificaciones para dichos procedimientos se encuentran programadas para el segundo y tercer trimestre de la presente vigencia.</t>
  </si>
  <si>
    <t>Actas Comité de Conciliación</t>
  </si>
  <si>
    <t>Respuestas a los derechos de petición radicadas en el Sistema Administrativo y Financiero - SIAFI.</t>
  </si>
  <si>
    <t>Copia del expediente del proceso
Actas del comité de conciliación</t>
  </si>
  <si>
    <t>Formato de solicitud de publicación. Correo remisorio al líder del proceso con documento Plan de Contingencia actualizado</t>
  </si>
  <si>
    <t>Correos remisorios a todos los funcionarios. Documento Tips de seguridad informática</t>
  </si>
  <si>
    <t>Las evidencias de las actualizaciones se encuentran en el mismo servidor en el directorio /var/log/apt/.  Los archivos indicados para la fecha de las actualizaciones son: term.log.1.gz de marzo 6, term.log.2.gz de marzo 3, history.log.1.gz de marzo 6,  history.log.1.gz de marzo 3</t>
  </si>
  <si>
    <t>* Formato solicitud publicación. 
* Documento a publicar aprobado por el líder del proceso.</t>
  </si>
  <si>
    <t>Plan de mantenimiento y monitoreo</t>
  </si>
  <si>
    <t>Informes presentados que se encuentran en el Archivo de Gestión de la OCI, y en página Web se encuentran publicados los informes que de acuerdo a la Ley 1712 de 2014, deben ser socializados por este medio</t>
  </si>
  <si>
    <t>Archivo de Gestión de la OCI</t>
  </si>
  <si>
    <t>Plan de Acción del Subsistema de Control Interno</t>
  </si>
  <si>
    <t>Se ajusta la periodicidad  teniendo en cuenta que el plan se ejecutará durante todo el año a 25% cada trimestre</t>
  </si>
  <si>
    <t>El diagnóstico de MIPG en  este proceso,  se realiza solo sobre la politica Gobierno digital. La política de Seguridad digital no tiene herramienta de autodiagnostico. Se elaborará con base en el Manual Operativo de MIPG. Se elaborará a partir del Manual Operativo de MIPG</t>
  </si>
  <si>
    <t xml:space="preserve">Formular, implementar y hacer seguimiento a la estrategia de Rendición de cuentas. </t>
  </si>
  <si>
    <t>Avance en los Productos:
- Diagnóstico
- Plan de acción 
- Implementación
- Seguimiento</t>
  </si>
  <si>
    <r>
      <rPr>
        <b/>
        <sz val="9"/>
        <color theme="1"/>
        <rFont val="Arial"/>
        <family val="2"/>
      </rPr>
      <t xml:space="preserve">PRIMER TRIMESTRE: </t>
    </r>
    <r>
      <rPr>
        <sz val="9"/>
        <color theme="1"/>
        <rFont val="Arial"/>
        <family val="2"/>
      </rPr>
      <t xml:space="preserve">Se avanza en la creación y continuidad de las actividades, instrumentos, medios y estrategias de comunicación y divulgación para visibilizar, compartir, intercambiar y posicionar el seguimiento a la política educativa desde la mirada del Sistema de Seguimiento a la Política Educativa Distrital en los Contextos Escolares (SISPED). Para está labor, el equipo de trabajo, genera y divulga contenidos comunicativos e informativos a través de los medios institucionales, masivos y alternativos, en los cuales se difunden y socializan proyectos y/o eventos del IDEP por medio de la página web y redes sociales de la entidad, de las noticias sobre las convocatorias, la cobertura de los eventos, documentos, micrositios, redes sociales y actualización del calendario, conjuntamente, se avanza en la construcción de una estrategia de promoción y relanzamiento de las producciones en investigación e innovación realizadas por el IDEP. 
De igual manera, se continúa publicando la información administrativa y financiera relacionada con Gobierno Digital y Ley de Transparencia y Corrupción, con el fin de brindar a la comunidad una puerta abierta para que sea reconocido y está acorde con la normatividad vigente.
Se avanza en la coedición por medio impreso (en papel) y/o electrónica (e-book, PDF), del libro titulado “21 VOCES. Historias de vida sobre 40 años de Educación en Colombia” de los autores J.D. Herrera y H. Bayona. La labor editorial realizada durante el mes contempla adelantos en las siguientes actividades. Para la Edición No. 110 del Magazín Aula Urbana se adelantó la definición de la estructura general del número, así mismo se culminó la revisión, por parte del IDEP, de experiencias pedagógicas de maestros y maestras que se espera incluir en este número. Se adelantó además la solicitud de producción de algunos artículos. Para el caso de la revista Educación y Ciudad No. 34, finalizó la revisión de artículos recibidos en convocatoria de 2017.  Los contenidos preseleccionados fueron entregados para evaluación y se iniciará su edición y corrección en el mes de abril de 2018. Atendiendo a la definición del IDEP de los temas de 4 títulos de libros restantes a publicar en 2018 (en total 5 a producir en el año, con el texto del Premio), se continúa haciendo seguimiento para tener en cuenta cronograma de producción y productos a entregar de cada títulos para garantizar el inicio del proceso. 
</t>
    </r>
    <r>
      <rPr>
        <b/>
        <sz val="9"/>
        <color theme="1"/>
        <rFont val="Arial"/>
        <family val="2"/>
      </rPr>
      <t xml:space="preserve">SEGUNDO TRIMESTRE: </t>
    </r>
    <r>
      <rPr>
        <sz val="9"/>
        <color theme="1"/>
        <rFont val="Arial"/>
        <family val="2"/>
      </rPr>
      <t>A 30 de junio el consumo de publicaciones a través de la biblioteca digital del IDEP y de los eventos realizados por el Instituto se presentó de la siguiente manera:
- Publicaciones distribuidas en físico en eventos realizados por el IDEP (8 libros) - 5.953 vistas
- Artículos más vistos en la versión digital del Magazín Aula Urbana "edición 109 y 110“,  últimas ediciones publicadas por el IDEP - 632 vistas
- Artículos vistos en la versión digital de la revista Educación y Ciudad "edición 32 y 33“, últimas ediciones publicadas por el IDEP - 1,999 vistas
- Descargas de libros producidos en las vigencias 2012, 2015, 2017 y 2018 - 682 descargas
Igualmente, teniendo en cuenta los dos procedimientos administrativos registrados en el Sistema Único de Información de Trámites – SUIT:
1. Postulación de un artículo para publicación en la Revista Educación y Ciudad o en el Magazín Aula Urbana: Para lo corrido del primer semestre se abrió convocatoria para publicación de artículos en la Revista Educación y Ciudad Nº 35 con el tema Industrias Culturales y Educación, se registran 26 artículos postulados que corresponden a 48 autores, ahora bien, 6 fueron presentados mediante el correo electrónico de la revista (10 autores) y 20 a través de la plataforma Open Journal System – OJS (38 autores). A las postulaciones realizadas mediante OJS se acusó recibo automático, y a las remitidas vía correo,  se  les manifestó a  los autores el inicio de la etapa de revisión. Del magazín Aula Urbana no se abrió convocatoria para la publicación de artículos durante el semestre.
2. Préstamo bibliotecario: Consulta bibliográfica y otros como materiales audiovisuales, informáticos y similares en el Centro de Documentación del Instituto: se registró la atención de 35 usuarios entre docentes y estudiantes.
Del Magazín Aula Urbana No. 110 (Apuestas pedagógicas para una educación transformadora), cuya circulación se previó para el segundo trimestre, se puede señalar que se inició en este mes la difusión de la publicación, en diferentes medios institucionales. Entre enero y junio se adelantó la preparación editorial de contenidos, el diseño (diagramación y producción iconográfica). Este número, al igual que el 109, recoge experiencias pedagógicas recuperadas luego de realizar una convocatoria a docentes para la presentación de artículos para el magazín). Previendo las actividades editoriales del componente del número 112 (a circular en el último trimestre de 2018), el comité académico del IDEP definió los temas y  contenidos generales a incluir, referidos a aquellos que den cuenta de los proyectos Ser maestro, Sumapaz (educación y ruralidad) y primera infancia. 
La revista Educación y Ciudad prevista para este componente es la número 34 (primer semestre). De esta se adelantó  y finalizó en junio la preparación editorial y la corrección y el diseño de la publicación. Previamente, en lo corrido del semestre se revisaron y valoraron los artículos recibidos, además se adelantó la evaluación de los textos seleccionados con posibilidad de publicación. De otro lado, en junio se obtuvo, luego de gestión iniciada en 2017, la aceptación de la inclusión de la revista en el índice DOAJ.
En lo referido a la publicación de libros resultado de proyectos del componente 1, para la vigencia se ha previsto editar dos títulos. Al respecto, en junio finalizó la edición y corrección de libro, y revisión por parte del IDEP, e inició el diseño del título Las rutas de las emociones: sujetos e instituciones en tránsito a la paz. Para el segundo, semestre se ha previsto, en la reorganización del cronograma,  inicie la labor editorial del material de la publicación producto del estudio maternidad y paternidad tempranas. Igualmente, se publicó en co-edición el libro “21 VOCES. Historias de vida sobre 40 años de Educación en Colombia” de los autores J.D. Herrera y H. Bayona.</t>
    </r>
  </si>
  <si>
    <r>
      <rPr>
        <b/>
        <sz val="9"/>
        <color theme="1"/>
        <rFont val="Arial"/>
        <family val="2"/>
      </rPr>
      <t xml:space="preserve">PRIMER TRIMESTRE: </t>
    </r>
    <r>
      <rPr>
        <sz val="9"/>
        <color theme="1"/>
        <rFont val="Arial"/>
        <family val="2"/>
      </rPr>
      <t xml:space="preserve">Se avanza en la creación y continuidad de las actividades, instrumentos, medios y estrategias de comunicación y divulgación para visibilizar, compartir, intercambiar y posicionar el conocimiento pedagógico y educativo generado desde el IDEP y desde la práctica pedagógica de maestros y maestras y las instituciones. Para estas labores se cuenta con un equipo de trabajo que avanza en la publicación y divulgación de noticias sobre convocatorias, documentos, micrositios, redes sociales y actualización del calendario de eventos en la página web de la entidad. Se avanza en la planeación para la exhibición en la Feria del Libro de las publicaciones producidas por el IDEP y en la socialización y divulgación de las investigaciones realizadas por el Instituto. Se realizó un encuentro que permitió visibilizar algunas de las experiencias pedagógicas en temas de inclusión y diversidad en las Instituciones Educativas Distritales. Se cuenta con la membrecía con CLACSO para la vigencia 2018, con el fin de impulsar las comunidades de saber y practica pedagógica por medio de la investigación a través de la innovación educativa. Así mismo, se ha publicado información administrativa y financiera relacionada con Gobierno Digital y ley de Transparencia y Corrupción. 
La labor editorial contempla adelantos en las siguientes actividades. Del Magazín Aula Urbana No. 109,  culminó la labor de preparación y búsqueda de contenidos, edición  y diseño (diagramación y producción iconográfica), y se emprendieron acciones para su difusión a través de diferentes medios y canales institucionales. Se dieron orientaciones para el tema de la edición No. 35, así como los temas estimados para los números 36  y 37. En el campo de los libros de la colección IDEP, para el caso del  libro Premio a la investigación. Experiencia Ganadoras 2017, culminó la edición de texto y se adelantó propuesta de diseño de contenidos.  El cierre de este título para su difusión se realizará en abril de 2018.  
Atendiendo a la definición del IDEP de los temas de 4 títulos de libros restantes a publicar en 2018 (en total 5 a producir en el año, con el texto del Premio), se continúa haciendo seguimiento para tener en cuenta cronograma de producción y productos a entregar de cada títulos para garantizar el inicio del proceso. 
Se han adelantado acciones preparatorias para la participación del IDEP en la Feria Internacional del Libro de Bogotá 2018, en el marco del cual el IDEP contará con un stand mediante el cual visibilice y promueva sus acciones y producciones académicas. Así mismo, realizará diversos eventos académicos para la presentación de libros producidos por el Instituto. Ateniendo al reporte de la Imprenta Distrital de contar disponibilidad de impresión de publicaciones IDEP 2018, se hizo entrega del magazín Aula Urbana 109.
</t>
    </r>
    <r>
      <rPr>
        <b/>
        <sz val="9"/>
        <color theme="1"/>
        <rFont val="Arial"/>
        <family val="2"/>
      </rPr>
      <t xml:space="preserve">SEGUNDO TRIMESTRE: </t>
    </r>
    <r>
      <rPr>
        <sz val="9"/>
        <color theme="1"/>
        <rFont val="Arial"/>
        <family val="2"/>
      </rPr>
      <t>A 30 de junio el consumo de publicaciones a través de la biblioteca digital del IDEP y de los eventos realizados por el Instituto se presentó de la siguiente manera:
- Publicaciones distribuidas en físico en eventos realizados por el IDEP (8 libros) - 5.953 vistas
- Artículos más vistos en la versión digital del Magazín Aula Urbana "edición 109 y 110“,  últimas ediciones publicadas por el IDEP - 632 vistas
- Artículos vistos en la versión digital de la revista Educación y Ciudad "edición 32 y 33“, últimas ediciones publicadas por el IDEP - 1,999 vistas
- Descargas de libros producidos en las vigencias 2012, 2015, 2017 y 2018 - 682 descargas
Igualmente, teniendo en cuenta los dos procedimientos administrativos registrados en el Sistema Único de Información de Trámites – SUIT:
1. Postulación de un artículo para publicación en la Revista Educación y Ciudad o en el Magazín Aula Urbana: Para lo corrido del primer semestre se abrió convocatoria para publicación de artículos en la Revista Educación y Ciudad Nº 35 con el tema Industrias Culturales y Educación, se registran 26 artículos postulados que corresponden a 48 autores, ahora bien, 6 fueron presentados mediante el correo electrónico de la revista (10 autores) y 20 a través de la plataforma Open Journal System – OJS (38 autores). A las postulaciones realizadas mediante OJS se acusó recibo automático, y a las remitidas vía correo,  se  les manifestó a  los autores el inicio de la etapa de revisión. Del magazín Aula Urbana no se abrió convocatoria para la publicación de artículos durante el semestre.
2. Préstamo bibliotecario: Consulta bibliográfica y otros como materiales audiovisuales, informáticos y similares en el Centro de Documentación del Instituto: se registró la atención de 35 usuarios entre docentes y estudiantes.
Se realizó la publicación del magazín Aula Urbana No. 109, número dedicado a visibilizar experiencias pedagógicas de Innovación (recuperadas luego de una convocatoria a docentes para la presentación de artículos para el magazín, igualmente se proyectó la edición 111 del magazín (previsto para el tercer trimestre), en este lapso se trabajó con los integrantes del componente una propuesta de contenido en el cual se destaca la inclusión de artículos relacionados con el tema prácticas de evaluación, desarrollos del estudio durante 2018. Lo anterior,  dando continuidad  a la propuesta de destacar los proyectos de maestros y maestras en el mayor porcentaje de páginas de la publicación. Para el cierre de junio, se cuenta con 18 artículos  de docentes para iniciar la revisión y edición de contenidos. La revista Educación y Ciudad prevista para este componente es la número 35.
En lo referido a la publicación de libros resultado de proyectos del componente 2, para la vigencia se ha previsto editar tres títulos. De estos, dos títulos 1. El desafío de “ir juntos”… una experiencia de acompañamiento pedagógico para el reconocimiento del saber del maestro. Tomo 1. 2. El desafío de “ir juntos”… una experiencia de acompañamiento pedagógico para el reconocimiento del saber del maestro.  Tomo 2, se encuentran en edición y corrección. El otro título previsto para el componente, fue el libro Premio a la investigación. Experiencia Ganadoras 2017,  del cual se adelantó y finalizó la labor de edición, diseño,  impresión y distribución del libro entre enero y abril del presente. Este título fue presentado en el marco de la Feria Internacional del Libro de Bogotá, prevista para el 2 de mayo del presente. Así mismo, se ha difundido ampliamente en medios institucionales su puesta en circulación. 
Se destaca la participación del IDEP, entre abril y mayo del presente en la Feria Internacional del Libro de Bogotá 2018, el Instituto distribuyó  entre los 1.049 asistentes al stand y a eventos, 2515 ejemplares de 21 títulos diversos. En el stand se entregaron 1.695 y en eventos 820 ejemplares
Aunado a lo anterior, se han desarrollado 4 eventosINNOVAIDEP con diferentes temáticas y ponentes, en pro de generar de un espacio permanente de encuentro, para que los docentes y directivos docentes, puedan hacer visibles sus experiencias pedagógicas, cualificarse e ir conformando comunidades de saber y práctica pedagógica, para apropiarse de la amplia producción académica con la que cuenta el instituto y encontrar en sus pares, vínculos que aporten a sus investigaciones o a sus deseos de implementar innovadoras estrategias pedagógicas.</t>
    </r>
  </si>
  <si>
    <r>
      <rPr>
        <b/>
        <sz val="9"/>
        <color theme="1"/>
        <rFont val="Arial"/>
        <family val="2"/>
      </rPr>
      <t xml:space="preserve">PRIMER TRIMESTRE: </t>
    </r>
    <r>
      <rPr>
        <sz val="9"/>
        <color theme="1"/>
        <rFont val="Arial"/>
        <family val="2"/>
      </rPr>
      <t xml:space="preserve">Se encuentra en proceso de actualización el mapa de riesgos del proceso en concordancia con los lineamiento de transparencia Bogotá, a corte de abril se hará seguimiento sobre dichos controles y riesgos en el mapa actualizado.
</t>
    </r>
    <r>
      <rPr>
        <b/>
        <sz val="9"/>
        <color theme="1"/>
        <rFont val="Arial"/>
        <family val="2"/>
      </rPr>
      <t xml:space="preserve">SEGUNDO TRIMESTRE: </t>
    </r>
    <r>
      <rPr>
        <sz val="9"/>
        <color theme="1"/>
        <rFont val="Arial"/>
        <family val="2"/>
      </rPr>
      <t>Se actualizó el mapa del proceso</t>
    </r>
  </si>
  <si>
    <t>Hojas de trabajo apoyo Subdirección Académica para el reporte de seguimientos del mapa de riesgos
Mapa de riesgos del proceso DIC en la maloca Aula SIG http://www.idep.edu.co/?q=content/mapa-de-riesgos-por-proceso#overlay-context=</t>
  </si>
  <si>
    <t>Correos electrónicos SIG Diagnósticos Gobierno Digital y Transparencia
Diágnosticos remitidos al referente SIG</t>
  </si>
  <si>
    <r>
      <rPr>
        <b/>
        <sz val="9"/>
        <color theme="1"/>
        <rFont val="Arial"/>
        <family val="2"/>
      </rPr>
      <t xml:space="preserve">PRIMER TRIMESTRE: </t>
    </r>
    <r>
      <rPr>
        <sz val="9"/>
        <color theme="1"/>
        <rFont val="Arial"/>
        <family val="2"/>
      </rPr>
      <t xml:space="preserve">Se realiaron los diagnósticos y se remitieron al líder SIG
</t>
    </r>
    <r>
      <rPr>
        <b/>
        <sz val="9"/>
        <color theme="1"/>
        <rFont val="Arial"/>
        <family val="2"/>
      </rPr>
      <t xml:space="preserve">SEGUNDO TRIMESTRE: </t>
    </r>
    <r>
      <rPr>
        <sz val="9"/>
        <color theme="1"/>
        <rFont val="Arial"/>
        <family val="2"/>
      </rPr>
      <t xml:space="preserve">Se realizaron los diagnósticos y planes de acción </t>
    </r>
  </si>
  <si>
    <t>Correo a apoyo planeación con el seguimiento al plan de mejoramiento ITB corte 15 de marzo
Matriz plan de mejoramiento referente planeación</t>
  </si>
  <si>
    <r>
      <rPr>
        <b/>
        <sz val="9"/>
        <color theme="1"/>
        <rFont val="Arial"/>
        <family val="2"/>
      </rPr>
      <t xml:space="preserve">PRIMER TRIMESTRE: </t>
    </r>
    <r>
      <rPr>
        <sz val="9"/>
        <color theme="1"/>
        <rFont val="Arial"/>
        <family val="2"/>
      </rPr>
      <t xml:space="preserve">Se realizó seguimiento al plan de meoramiento del plan de mejoramiento del proceso divulgación y comunicación con corte a 15 de marzo de 2015.
</t>
    </r>
    <r>
      <rPr>
        <b/>
        <sz val="9"/>
        <color theme="1"/>
        <rFont val="Arial"/>
        <family val="2"/>
      </rPr>
      <t xml:space="preserve">SEGUNDO TRIMESTRE: </t>
    </r>
    <r>
      <rPr>
        <sz val="9"/>
        <color theme="1"/>
        <rFont val="Arial"/>
        <family val="2"/>
      </rPr>
      <t>Se realizó seguimiento a las actividades del l ítem visibilidad y con base en estos se formuló el plan de mejoramiento para el IDEP con relación al índice de trasparencia</t>
    </r>
  </si>
  <si>
    <r>
      <rPr>
        <b/>
        <sz val="9"/>
        <color theme="1"/>
        <rFont val="Arial"/>
        <family val="2"/>
      </rPr>
      <t xml:space="preserve">PRIMER TRIMESTRE: </t>
    </r>
    <r>
      <rPr>
        <sz val="9"/>
        <color theme="1"/>
        <rFont val="Arial"/>
        <family val="2"/>
      </rPr>
      <t xml:space="preserve">Se creó un espacio en la página web de la entidad habilitado del 26 al 30 de enero invitando a los funcionarios a participar con sus observaciones  en la construcción del plan anticorrupción y atención al ciudadano PAAC y otro espacio habilitado del 20 al 23 de febrero para la construcción del informe de rendición de cuentas resaltando la importancia de estas herramientas lideradas desde la Oficina Asesora de Planeación.  Se brinda capacitación en temas de anticorrupción  y transparencia resaltando de igual manera que el tema es liderado por Planeación pero es importante la participación de todos los funcionarios.
</t>
    </r>
    <r>
      <rPr>
        <b/>
        <sz val="9"/>
        <color theme="1"/>
        <rFont val="Arial"/>
        <family val="2"/>
      </rPr>
      <t xml:space="preserve">SEGUNDO TRIMESTRE: </t>
    </r>
    <r>
      <rPr>
        <sz val="9"/>
        <color theme="1"/>
        <rFont val="Arial"/>
        <family val="2"/>
      </rPr>
      <t>26/04/2018 La Oficina Asesora de planeación socializa a todos los funcionarios del Idep los formatos actualizados para la formulación del plan de acción,  del plan de adquisiciones y  sus modificaciones,  plan operativo anual,  se presenta igualmente el plan anticorrupción y de atención al ciudadano vigente publicado en la página web de la entidad
28/05/2018:  La OAP realizó taller para el diligenciamiento del formato de programación de recursos de funcionamiento 2019 en el que participaron los funcionarios de la Subdirección  Admitiva y Financeira y de la Oficina Asesora de Planeación. Se presenta igualmente el procedimiento  PRO-DIP-02-03 Planeación Presupuestal actualizado el cual quedó publicado dentro del SIG el 29/05/2018  
20/06/2018: Se realiza taller para la formulación/actualización de indicadores con los referentes técnicos en el tema de calidad en cada una de las áread del IDEP. Se presenta  el IN-MIC-03-03 Instructivo para formulación y seguimiento de indicadores de gestión y  el FT- MIC-03-05 Hoja de vida del indicador.</t>
    </r>
  </si>
  <si>
    <r>
      <rPr>
        <b/>
        <sz val="9"/>
        <color theme="1"/>
        <rFont val="Arial"/>
        <family val="2"/>
      </rPr>
      <t xml:space="preserve">PRIMER TRIMESTRE: </t>
    </r>
    <r>
      <rPr>
        <sz val="9"/>
        <color theme="1"/>
        <rFont val="Arial"/>
        <family val="2"/>
      </rPr>
      <t xml:space="preserve">Se revisaron y actualizaron los 7 formatos del proceso Dirección y Planeación, brindando mayor claridad en su uso con indicaciones para diligenciar cada uno de los campos.
</t>
    </r>
    <r>
      <rPr>
        <b/>
        <sz val="9"/>
        <color theme="1"/>
        <rFont val="Arial"/>
        <family val="2"/>
      </rPr>
      <t>SEGUNDO TRIMESTRE:</t>
    </r>
    <r>
      <rPr>
        <sz val="9"/>
        <color theme="1"/>
        <rFont val="Arial"/>
        <family val="2"/>
      </rPr>
      <t xml:space="preserve"> 26/04/2018 La Oficina Asesora de planeación socializa a todos los funcionarios del Idep los formatos actualizados para la formulación del plan de acción,  del plan de adquisiciones y  sus modificaciones,  plan operativo anual,  se presenta igualmente el plan anticorrupción y de atención al ciudadano vigente publicado en la página web de la entidad 
28/05/2018:  La OAP realizó taller para el diligenciamiento del formato de programación de recursos de funcionamiento 2019 en el que participaron los funcionarios de la Subdirección  Admitiva y Financeira y de la Oficina Asesora de Planeación. 
29/05/2018: Se actualiza el procedimiento  PRO-DIP-02-03 Planeación Presupuestal
29/06/2018: Se actualiza procedimiento PRO-DIP-02-07 Elaboración,  actualización y seguimiento al plan anual de adquisiciones.</t>
    </r>
  </si>
  <si>
    <r>
      <rPr>
        <b/>
        <sz val="9"/>
        <color theme="1"/>
        <rFont val="Arial"/>
        <family val="2"/>
      </rPr>
      <t xml:space="preserve">PRIMER TRIMESTRE: </t>
    </r>
    <r>
      <rPr>
        <sz val="9"/>
        <color theme="1"/>
        <rFont val="Arial"/>
        <family val="2"/>
      </rPr>
      <t xml:space="preserve">En Comité directivo del 12 de febrero  se presentaron los avances de metas y proyectos,  quedando registro en acta nro. 2
</t>
    </r>
    <r>
      <rPr>
        <b/>
        <sz val="9"/>
        <color theme="1"/>
        <rFont val="Arial"/>
        <family val="2"/>
      </rPr>
      <t xml:space="preserve">SEGUNDO TRIMESTRE: </t>
    </r>
    <r>
      <rPr>
        <sz val="9"/>
        <color theme="1"/>
        <rFont val="Arial"/>
        <family val="2"/>
      </rPr>
      <t xml:space="preserve">Se realizaron dos (2) comités directivos (junio 6 y junio 19) en donde se  presentaron los avances en las metas y proyectos </t>
    </r>
  </si>
  <si>
    <t>Archivo excel con seguimiento plan de mejoramiento ITB proceso Dirección y Planeación
Achivo excel Plan de mejoramiento índice de transparencia consolidado.</t>
  </si>
  <si>
    <r>
      <rPr>
        <b/>
        <sz val="9"/>
        <color theme="1"/>
        <rFont val="Arial"/>
        <family val="2"/>
      </rPr>
      <t xml:space="preserve">PRIMER TRIMESTRE: </t>
    </r>
    <r>
      <rPr>
        <sz val="9"/>
        <color theme="1"/>
        <rFont val="Arial"/>
        <family val="2"/>
      </rPr>
      <t xml:space="preserve">Se realizó seguimiento con corte a marzo 15 de 2018 al plan de mejoramiento del índice de transparencia del proceso Dirección y Planeación,  una vez se tenga la información para consolidar el plan de mejoramiento de todas  las áreas se realizarán los seguimientos programados.
</t>
    </r>
    <r>
      <rPr>
        <b/>
        <sz val="9"/>
        <color theme="1"/>
        <rFont val="Arial"/>
        <family val="2"/>
      </rPr>
      <t xml:space="preserve">SEGUNDO TRIMESTRE: </t>
    </r>
    <r>
      <rPr>
        <sz val="9"/>
        <color theme="1"/>
        <rFont val="Arial"/>
        <family val="2"/>
      </rPr>
      <t>15/05/2018: La OAP realiza reunión con los referentes técnicos en cada área responsables del tema de ïndice de transparencia en donde se revisan los resultados entregados por  la Corporación Transparencia Colombia en relación con el ITB, con el fin de establecer los lineamientos para la elaboración de los planes de acción y/o de mejoramiento. 
13/06/2018: Se realiza reunión ccon los funcionarios de la Corporación   Transparencia por Colombia en la cual brindaron  asesoría presencial a  los referentes del ITB en el  IDEP,  en donde se aclararon inquietudes frente a la formulación del plan de  mejoramiento del índice de transparencia. 
13/06/2018: Se recibe visita de funcionario de La  Veeduría distrital en donde  realiza la revsión del índice de transparencia
15/06/2015: Se consolida el plan de mejoramiento institucional,  en donde las actividades propuestas para el numeral 1 del índice de transparencia se cumplieron con corte a junio 30 de 2018, las actividades  para el numeral 2 y 3 serán cumplidas durante la vigencia</t>
    </r>
  </si>
  <si>
    <t>PAAC  y documento con las observaciones recibidad de la ciudadanía publicados en la página web,  listados de asistencia de reuniones realizadas.Imagen del espacio habilitado en la página para recibir observaciones.
Seguimiento PAAC primer cuatrimestre publicado en la página.</t>
  </si>
  <si>
    <r>
      <rPr>
        <b/>
        <sz val="9"/>
        <color theme="1"/>
        <rFont val="Arial"/>
        <family val="2"/>
      </rPr>
      <t xml:space="preserve">PRIMER TRIMESTRE: </t>
    </r>
    <r>
      <rPr>
        <sz val="9"/>
        <color theme="1"/>
        <rFont val="Arial"/>
        <family val="2"/>
      </rPr>
      <t xml:space="preserve">Se formuló el plan anticorrupción y atención al ciudadano,  definiendo las actividades a desarrollar en la vigencia 2018 en cada uno de sus 6 componentes,  se publicó en la página web de la entidad  el documento proyecto con el propósito de recibir observaciones de la ciudadanía y funcionarios,  espacio que fue habilitado hasta el 30 de enero de 2018.                                                                          Con las observaciones recibidas se ajustó el PAAC.   Se publicó en la página web de la entidad el  31 de enero el documento PAAC final en la Sección transparencia y acceso a la información pública, junto con el documento de las observaciones recibidas.
</t>
    </r>
    <r>
      <rPr>
        <b/>
        <sz val="9"/>
        <color theme="1"/>
        <rFont val="Arial"/>
        <family val="2"/>
      </rPr>
      <t xml:space="preserve">SEGUNDO TRIMESTRE:  </t>
    </r>
    <r>
      <rPr>
        <sz val="9"/>
        <color theme="1"/>
        <rFont val="Arial"/>
        <family val="2"/>
      </rPr>
      <t>Se realizó seguimiento al Plan anticorrupción y atención al ciudadano con corte al 30 de abril, se publica en  la página web de la entidad en la sección Transparencia y acceso a la información pública.</t>
    </r>
  </si>
  <si>
    <t>Documento "Estrategia rendición de cuentas",  solicitud publicación en el SIG,  correos remisorios con aprobación por los responsables.
Matriz seguimiento estrategia rendición de cuentas</t>
  </si>
  <si>
    <r>
      <rPr>
        <b/>
        <sz val="9"/>
        <color theme="1"/>
        <rFont val="Arial"/>
        <family val="2"/>
      </rPr>
      <t xml:space="preserve">PRIMER TRIMESTRE: </t>
    </r>
    <r>
      <rPr>
        <sz val="9"/>
        <color theme="1"/>
        <rFont val="Arial"/>
        <family val="2"/>
      </rPr>
      <t xml:space="preserve">Se formuló y documentó la estrategia de  rendición de cuentas, la cual fue aprobada por el equipo  responsable de cada uno de los componentes del PAAC,  se solicitó realizar su publicación en el SIG. 
</t>
    </r>
    <r>
      <rPr>
        <b/>
        <sz val="9"/>
        <color theme="1"/>
        <rFont val="Arial"/>
        <family val="2"/>
      </rPr>
      <t xml:space="preserve">SEGUNDO TRIMESTRE: </t>
    </r>
    <r>
      <rPr>
        <sz val="9"/>
        <color theme="1"/>
        <rFont val="Arial"/>
        <family val="2"/>
      </rPr>
      <t>Se publica  el documento estrategia rendición de cuentas  en la página web de la entidad en la sección Transparencia y acceso a la información.  Se realiza segumiento a la estrategia con corte a junio 30 de 2018</t>
    </r>
  </si>
  <si>
    <t xml:space="preserve">Documento Autodiagnóstico MIPG proceso Dirección y Planeación,  remitido vía correo electrónico al responsable  del SIG.
Documento plan de acción autodiagnóstico "Planeación Institucional" MIPG.
</t>
  </si>
  <si>
    <r>
      <rPr>
        <b/>
        <sz val="9"/>
        <color theme="1"/>
        <rFont val="Arial"/>
        <family val="2"/>
      </rPr>
      <t xml:space="preserve">PRIMER TRIMESTRE: </t>
    </r>
    <r>
      <rPr>
        <sz val="9"/>
        <color theme="1"/>
        <rFont val="Arial"/>
        <family val="2"/>
      </rPr>
      <t xml:space="preserve">Se realiza el diagnóstico de MIPG bajo la política "Planeación institucional", de acuerdo a los lineamientos establecidos.
</t>
    </r>
    <r>
      <rPr>
        <b/>
        <sz val="9"/>
        <color theme="1"/>
        <rFont val="Arial"/>
        <family val="2"/>
      </rPr>
      <t>SEGUNDO TRIMESTRE:</t>
    </r>
    <r>
      <rPr>
        <sz val="9"/>
        <color theme="1"/>
        <rFont val="Arial"/>
        <family val="2"/>
      </rPr>
      <t xml:space="preserve">  27/06/2018: se formula el plan de acción sobre el autodiagnóstico realizado inicialmente el cual se ejecutará en la vigencia 2018
29/06/2018: Se recibe circular 001 de la Dirección  Distrital de Desarrollo Institucional  en donde se informa  sobre la publicación del proyecto de decreto "'Por medio del cual se adopta eI Modelo lntegrado de Planeación y Gestión Nacional como marco de referencia del sistema lntegrado dé Gestión Distrital"  invitando a realizar observaciones sobre el mismo y que una vez se tenga expedido el decreto se definirán los instrumentos dispuestos para hacer la transición y el ajuste del sistema de gestión del distrito y de cada una de las entIdades y organismos que lo conforman en relación con MIPG
</t>
    </r>
  </si>
  <si>
    <t>Hojas de trabajo apoyo Subdirección Académica para el reporte de seguimientos del mapa de riesgos.
Caracterización del proceso en la maloca aula SIG.</t>
  </si>
  <si>
    <r>
      <rPr>
        <b/>
        <sz val="9"/>
        <color theme="1"/>
        <rFont val="Arial"/>
        <family val="2"/>
      </rPr>
      <t xml:space="preserve">PRIMER TRIMESTRE: </t>
    </r>
    <r>
      <rPr>
        <sz val="9"/>
        <color theme="1"/>
        <rFont val="Arial"/>
        <family val="2"/>
      </rPr>
      <t xml:space="preserve">Se encuentra en proceso la revisión del proceso atención al ciudadano, la cual incluye articular los canales de comunicación del Instituto y lo relacionado con la racionalización de trámites.
</t>
    </r>
    <r>
      <rPr>
        <b/>
        <sz val="9"/>
        <color theme="1"/>
        <rFont val="Arial"/>
        <family val="2"/>
      </rPr>
      <t xml:space="preserve">SEGUNDO TRIMESTRE: </t>
    </r>
    <r>
      <rPr>
        <sz val="9"/>
        <color theme="1"/>
        <rFont val="Arial"/>
        <family val="2"/>
      </rPr>
      <t>Se actualizó el procedimiento atención al ciudadano.</t>
    </r>
  </si>
  <si>
    <t>Hojas de trabajo apoyo Subdirección Académica para el reporte de seguimientos del mapa de riesgos
Canales creados
www.idep.edu.co
denunciacorrupcion@idep.edu.co</t>
  </si>
  <si>
    <r>
      <rPr>
        <b/>
        <sz val="9"/>
        <color theme="1"/>
        <rFont val="Arial"/>
        <family val="2"/>
      </rPr>
      <t xml:space="preserve">PRIMER TRIMESTRE:  </t>
    </r>
    <r>
      <rPr>
        <sz val="9"/>
        <color theme="1"/>
        <rFont val="Arial"/>
        <family val="2"/>
      </rPr>
      <t xml:space="preserve">Se encuentra en proceso la revisión del proceso atención al ciudadano, la cual incluye articular los canales de comunicación del Instituto y lo relacionado con la racionalización de trámites.
</t>
    </r>
    <r>
      <rPr>
        <b/>
        <sz val="9"/>
        <color theme="1"/>
        <rFont val="Arial"/>
        <family val="2"/>
      </rPr>
      <t xml:space="preserve">SEGUNDO TRIMESTRE: </t>
    </r>
    <r>
      <rPr>
        <sz val="9"/>
        <color theme="1"/>
        <rFont val="Arial"/>
        <family val="2"/>
      </rPr>
      <t>Se establecio en la página web la ruta para acceder al SDQS y denuncias  "http://www.idep.edu.co/?q=content/peticiones-quejas-reclamos-sugerencias-y-denuncias"</t>
    </r>
  </si>
  <si>
    <t>Hojas de trabajo apoyo Subdirección Académica para el reporte de seguimientos del mapa de riesgos
Borrador de Política de Racionalización de trámites</t>
  </si>
  <si>
    <t>Inexistencia de reunión de concertación del DAFP de acuerdo con los lineamientos definitivos, por tanto se solicita reunión en mediados de julio de los corrientes</t>
  </si>
  <si>
    <t>Inexistencia de reunión de concertación del DAFP de acuerdo con los lineamientos definitivos</t>
  </si>
  <si>
    <r>
      <rPr>
        <b/>
        <sz val="9"/>
        <color theme="1"/>
        <rFont val="Arial"/>
        <family val="2"/>
      </rPr>
      <t xml:space="preserve">PRIMER TRIMESTRE:  </t>
    </r>
    <r>
      <rPr>
        <sz val="9"/>
        <color theme="1"/>
        <rFont val="Arial"/>
        <family val="2"/>
      </rPr>
      <t xml:space="preserve">Se estableció contacto con  la Alcaldía Mayor, respecto del tema de la Feria Distrital del Servicio al Ciudadano, con el señor MARTÍN OYOLA, quien indicó que el IDEP es bienvenido en la participación, a la fecha se encuentra en contacto para establecer requerimientos logísticos y poder participar.
</t>
    </r>
    <r>
      <rPr>
        <b/>
        <sz val="9"/>
        <color theme="1"/>
        <rFont val="Arial"/>
        <family val="2"/>
      </rPr>
      <t xml:space="preserve">SEGUNDO TRIMESTRE: </t>
    </r>
    <r>
      <rPr>
        <sz val="9"/>
        <color theme="1"/>
        <rFont val="Arial"/>
        <family val="2"/>
      </rPr>
      <t>Se encuentra en proceso de definición la fecha de participación  del IDEP en una feria de Servicio al ciudadano</t>
    </r>
  </si>
  <si>
    <r>
      <rPr>
        <b/>
        <sz val="9"/>
        <color theme="1"/>
        <rFont val="Arial"/>
        <family val="2"/>
      </rPr>
      <t xml:space="preserve">PRIMER TRIMESTRE: </t>
    </r>
    <r>
      <rPr>
        <sz val="9"/>
        <color theme="1"/>
        <rFont val="Arial"/>
        <family val="2"/>
      </rPr>
      <t xml:space="preserve">Se divulgan mediante redes sociales los eventos que realiza el IDEP y que se encuentran inmersos en el calendario de eventos del Instituto, a la fecha se encuentra actualizado hasta el 14 de agosto de 2018.
</t>
    </r>
    <r>
      <rPr>
        <b/>
        <sz val="9"/>
        <color theme="1"/>
        <rFont val="Arial"/>
        <family val="2"/>
      </rPr>
      <t xml:space="preserve">SEGUNDO TRIMESTRE: </t>
    </r>
    <r>
      <rPr>
        <sz val="9"/>
        <color theme="1"/>
        <rFont val="Arial"/>
        <family val="2"/>
      </rPr>
      <t>Se divulgan mediante redes sociales los eventos que realiza el IDEP y que se encuentran inmersos en el calendario de eventos del Instituto, a la fecha se encuentra actualizado hasta el 14 de agosto de 2018.</t>
    </r>
  </si>
  <si>
    <t>Correos electrónicos SIG Diagnósticos  "Servicio al ciudadano", "Racionalización de trámites" y "Participación ciudadano en la gestión pública" de MIPG
Correos remitidos al referente SIG</t>
  </si>
  <si>
    <r>
      <rPr>
        <b/>
        <sz val="9"/>
        <color theme="1"/>
        <rFont val="Arial"/>
        <family val="2"/>
      </rPr>
      <t xml:space="preserve">PRIMER TRIMESTRE: </t>
    </r>
    <r>
      <rPr>
        <sz val="9"/>
        <color theme="1"/>
        <rFont val="Arial"/>
        <family val="2"/>
      </rPr>
      <t xml:space="preserve">Se realizaron los autodiagnósticos de "Servicio al ciudadano", "Racionalización de trámites" y "Participación ciudadano en la gestión pública".
</t>
    </r>
    <r>
      <rPr>
        <b/>
        <sz val="9"/>
        <color theme="1"/>
        <rFont val="Arial"/>
        <family val="2"/>
      </rPr>
      <t>SEGUNDO TRIMESTRE:</t>
    </r>
    <r>
      <rPr>
        <sz val="9"/>
        <color theme="1"/>
        <rFont val="Arial"/>
        <family val="2"/>
      </rPr>
      <t xml:space="preserve"> Se realizaron los diagnósticos y planes de acción </t>
    </r>
  </si>
  <si>
    <t>Correo a apoyo planeación con el seguimiento al plan de mejoramiento ITB corte 15 de marzo.
Matriz plan de mejoramiento referente planeación</t>
  </si>
  <si>
    <r>
      <rPr>
        <b/>
        <sz val="9"/>
        <color theme="1"/>
        <rFont val="Arial"/>
        <family val="2"/>
      </rPr>
      <t xml:space="preserve">PRIMER TRIMESTRE:  </t>
    </r>
    <r>
      <rPr>
        <sz val="9"/>
        <color theme="1"/>
        <rFont val="Arial"/>
        <family val="2"/>
      </rPr>
      <t xml:space="preserve">Se realizó seguimiento al plan de mejoramiento del plan de mejoramiento del proceso misional, atención al ciudadano y divulgación y comunicación con corte a 15 de marzo de 2015.
</t>
    </r>
    <r>
      <rPr>
        <b/>
        <sz val="9"/>
        <color theme="1"/>
        <rFont val="Arial"/>
        <family val="2"/>
      </rPr>
      <t xml:space="preserve">SEGUNDO TRIMESTRE: </t>
    </r>
    <r>
      <rPr>
        <sz val="9"/>
        <color theme="1"/>
        <rFont val="Arial"/>
        <family val="2"/>
      </rPr>
      <t>Se realizó seguimiento a las actividades del l ítem visibilidad y con base en estos se formuló el plan de mejoramiento para el IDEP con relación al índice de trasparencia</t>
    </r>
  </si>
  <si>
    <r>
      <rPr>
        <b/>
        <sz val="9"/>
        <color theme="1"/>
        <rFont val="Arial"/>
        <family val="2"/>
      </rPr>
      <t xml:space="preserve">PRIMER TRIMESTRE: </t>
    </r>
    <r>
      <rPr>
        <sz val="9"/>
        <color theme="1"/>
        <rFont val="Arial"/>
        <family val="2"/>
      </rPr>
      <t xml:space="preserve">Se realizó la formulación de la Fase 3 del estudio; selección y contratación del equipo de trabajo; formulación de la ruta metodológica y operativa para llevar a cabo la segunda aplicación del Sistema desde cada uno de los módulos de lo componen; revisión, valoración y ajuste de la matriz categorial formulada en la Fase 2 a partir de la versión definitiva del Plan Sectorial de Educación; y la correspondiente realización de un ejercicio de validación de la matriz con el equipo de investigadores del SISPED y profesionales de la Secretaría de Educación.
Asimismo, se formuló la estrategia operativa para la consulta a fuentes primarias; se realizó el ejercicio de diseño muestra para la selección de los colegios en los cuales se llevará a cabo la aplicación de los instrumentos cualitativos y cuantitativos, así como de los actores educativos a consultar; y, la revisión, valoración y ajuste de los instrumentos cualitativos y cuantitativos aplicados en la Fase 2,  la validación de estos desde el IDEP y un experto externo, y el ajuste definitivo de los mismos. 
El Sistema de Seguimiento a la Política Pública Educativa en los Contextos Escolares - SISPED, Fase 3, tiene como objetivo llevar a cabo su segunda aplicación en el marco del Plan de Desarrollo Bogotá Mejor para Todos. 
</t>
    </r>
    <r>
      <rPr>
        <b/>
        <sz val="9"/>
        <color theme="1"/>
        <rFont val="Arial"/>
        <family val="2"/>
      </rPr>
      <t xml:space="preserve">SEGUNDO TRIMESTRE: </t>
    </r>
    <r>
      <rPr>
        <sz val="9"/>
        <color theme="1"/>
        <rFont val="Arial"/>
        <family val="2"/>
      </rPr>
      <t>A 30 de junio el avance corresponde a: 
- Aplicación 100% de los instrumentos cuantitativos
- Aplicación del 93% de los Instrumentos cualitativos
- Aplicación en 59 IED con 86 sedes en las 20 localidades, 600 docentes, 67 directivos docentes, 2.888 estudiantes, 997 acudientes, 1 Director Local de Educación, 10 profesionales de la Secretaría de Educación Distrital, 5 expertos externos y 3 expertos del IDEP
- Se ha avanzado en el análisis de información cualitativa y cuantitativa, procedente de la indagación a fuentes primarias sobre las líneas estratégicas, así como en los procesos de triangulación de resultados del análisis documental de las líneas estratégicas, en igual proporción se ha avanzado en la sistematización, crítica, y procesamiento de la información recolectada en campo a través de los diferentes instrumentos.</t>
    </r>
  </si>
  <si>
    <r>
      <rPr>
        <b/>
        <sz val="9"/>
        <color theme="1"/>
        <rFont val="Arial"/>
        <family val="2"/>
      </rPr>
      <t xml:space="preserve">PRIMER TRIMESTRE:  </t>
    </r>
    <r>
      <rPr>
        <sz val="9"/>
        <color theme="1"/>
        <rFont val="Arial"/>
        <family val="2"/>
      </rPr>
      <t xml:space="preserve">Abordaje integral de la Maternidad y la Paternidad en los contextos escolares. Fase III: Línea de base.
Se conformó el equipo de trabajo del estudio, se realizó la revisión de los productos que serán elaborados y se planearon las actividades de equipo para la etapa de validación con expertos y aplicación con carácter de pilotaje.
Teniendo en cuenta que durante la fase anterior del estudio desarrollado durante el 2017 y de acuerdo con la retroalimentación recibida durante las mesas de socialización y validación, se consideró necesario, antes de realizar la línea de base, someter el documento, los instrumentos y los indicadores a otras miradas externas con experticia específica en los temas abordados. Es así como se finalizó la etapa de validación de indicadores cuantitativos y cualitativos con personas expertas y se encuentra en proceso de planeación las actividades para llevar a cabo la validación de instrumentos con los equipos técnicos de la Secretaría de Educación Distrital (SED) y el IDEP. De igual manera, se realizó la reunión de socialización de los estudios de Maternidad y Paternidad desarrollados durante los años 2016 y 2017 (A modo de contextualización para el proceso de validación) y en la cual se presentó la metodología a seguir para el proceso de validación electrónica de indicadores con personas expertas. Posteriormente se llevó a cabo la reunión de cierre con personas expertas en donde se presentaron los resultados del proceso de validación.
A la fecha se ha avanzado en el ajuste y preparación de los instrumentos de recolección de información cuantitativa y cualitativa, teniendo en cuenta que se acogieron las diferentes recomendaciones y observaciones de las personas expertas para contar con instrumentos robustos y que generen resultados pertinentes acerca de la Maternidad y la Paternidad en los contextos escolares. De igual manera se ha avanzado en el alistamiento técnico-logístico que es necesario para iniciar con el proceso de aplicación electrónica de los instrumentos, en las 20 IED seleccionadas para el estudio.
</t>
    </r>
    <r>
      <rPr>
        <b/>
        <sz val="9"/>
        <color theme="1"/>
        <rFont val="Arial"/>
        <family val="2"/>
      </rPr>
      <t xml:space="preserve">SEGUNDO TRIMESTRE: </t>
    </r>
    <r>
      <rPr>
        <sz val="9"/>
        <color theme="1"/>
        <rFont val="Arial"/>
        <family val="2"/>
      </rPr>
      <t>Abordaje integral de la Maternidad y la Paternidad en los contextos escolares Línea de base: Objetivo en la vigencia 2018 levantar una línea de base sobre el fenómeno de la maternidad y la paternidad en los contextos escolares y posibles variables asociadas.
A la fecha se cuenta con los siguientes logros:
- Aplicación piloto de los instrumentos cuantitativos en 21 IED y 7 cualitativos en 2 IED
- Participación de 481 docentes, 51 directivos docentes, 3 padres de familia y 3.508 estudiantes en el pilotaje.
- Indicadores e instrumentos cuantitativos y cualitativos revisados y validados.</t>
    </r>
  </si>
  <si>
    <r>
      <rPr>
        <b/>
        <sz val="9"/>
        <color theme="1"/>
        <rFont val="Arial"/>
        <family val="2"/>
      </rPr>
      <t xml:space="preserve">PRIMER TRIMESTRE: </t>
    </r>
    <r>
      <rPr>
        <sz val="9"/>
        <color theme="1"/>
        <rFont val="Arial"/>
        <family val="2"/>
      </rPr>
      <t xml:space="preserve">Sistema de Monitoreo de los Estándares de Calidad en Educación inicial.
Se conformó el quipo de trabajo del estudio, se estableció el cronograma de trabajo  y las fechas de entrega de los productos por cada investigador. De igual modo, se finiquitaron todas las tareas relacionadas con la Fase 1. Planeación de las Actividades de Equipo y la Fase 2. Ajuste de Instrumentos y Alistamiento para la Recolección de la Información; logrando la realización y entrega de las hojas de ruta metodológicas y operativas enfocadas al proceso de revisión y ajustes de los componentes cualitativos y cuantitativos, y a los planes de mejora. Así mismo, se cuenta con un documento que contiene el cronograma y la planeación de las actividades para la aplicación de los instrumentos de recolección de información, orientado al proceso de elaboración de los planes de mejora y el seguimiento a los resultados del Sistema. Es de resaltar que también se efectuó una reunión técnica en la que se revisaron los instrumentos cuantitativos conjuntamente con el equipo de educación inicial de la Secretaría de Educación, y la socialización inicial con las Instituciones Educativas Distritales (IED) convocadas a participar en el estudio. 
A corte 31 de marzo de 2018, el estudio se encuentra en la fase 3, Recolección de información y acompañamiento en los planes de mejora, donde se han desarrollado talleres y grupos focales correspondientes al componente cualitativo, así como la realización de visitas a Instituciones Educativas Distritales para la obtención de la información cuantitativa. Por lo anterior, se ha logrado abarcar los grupos focales de rectores, coordinadores y docentes y el grupo de funcionarios  que hacen acompañamiento a la implementación de la atención integral de las Cajas de Compensación; se ha iniciado también el desarrollo de talleres con niños, niñas y familias. 
Adicionalmente, para el primer trimestre del año 2018, se elaboró un documento que muestra la revisión técnico-normativa realizada para la propuesta de adaptaciones o ajustes al Sistema de Monitoreo necesarios para su aplicación en todas las instituciones educativas de Bogotá que brindan educación inicial, y se determinaron grupos focales para complementar dicho texto y los colegios que participarán en estos.
</t>
    </r>
    <r>
      <rPr>
        <b/>
        <sz val="9"/>
        <color theme="1"/>
        <rFont val="Arial"/>
        <family val="2"/>
      </rPr>
      <t xml:space="preserve">SEGUNDO TRIMESTRE: </t>
    </r>
    <r>
      <rPr>
        <sz val="9"/>
        <color theme="1"/>
        <rFont val="Arial"/>
        <family val="2"/>
      </rPr>
      <t>Sistema de Monitoreo de los Estándares de Calidad en Educación inicial.
Sistema de Monitoreo al cumplimiento de los estándares de calidad en educación inicial. Objetivo en la vigencia 2018 aplicar un sistema de monitoreo de los estándares de calidad en educación inicial, a alrededor de 254 IED que permitan la elaboración o ajuste a sus planes de mejora, complementándolo con una propuesta para la institucionalización y sostenibilidad del Sistema, y con otra propuesta de evaluación de calidad de la educación inicial.
A la fecha se cuenta con los siguientes logros:
Aplicación del Sistema a 74 IED, 25 nuevas y 49 participantes de la vigencia 2017, con la participación de 174 directivos docentes, 175 docentes, 16 estudiantes, 20 acudientes , 119 personas de apoyo administrativo y 104 profesionales de apoyo a la atención integral.</t>
    </r>
  </si>
  <si>
    <t>No existe dificultad, se amplía la cobertura del estudio por ende se prorroga el estudio para el segundo semestre de la vigencia. Lo anterior soportado en el nuevo Convenio Interadministrativo a suscribir entre la SED y el IDEP</t>
  </si>
  <si>
    <t>Teniendo en cuenta que se amplía la cobertura del estudio de 74 a 254 IED, se ajusta el valor de la magnitud a realizar en el periodo</t>
  </si>
  <si>
    <r>
      <rPr>
        <b/>
        <sz val="9"/>
        <color theme="1"/>
        <rFont val="Arial"/>
        <family val="2"/>
      </rPr>
      <t xml:space="preserve">PRIMER TRIMESTRE: </t>
    </r>
    <r>
      <rPr>
        <sz val="9"/>
        <color theme="1"/>
        <rFont val="Arial"/>
        <family val="2"/>
      </rPr>
      <t xml:space="preserve">Memoria histórica y educación para la paz - Caso Sumapaz. 
Se definió el plan de trabajo y cronograma general del estudio teniendo en cuenta las fases de:
1. Análisis Situacional/Estrategias Investigativas
2. Estrategias Investigativas y Formativas
3. Estrategias Creativas, a la fecha se encuentran los siguientes avances.
 Se concluye la fase uno (1) que da cuenta de la planeación metodológica, operativa y logística del proyecto que incluye la organización del equipo de trabajo, el cronograma, plan de trabajo por fases, materiales y recursos para el trabajo de campo tanto para el diagnóstico participativo como para la identificación de los saberes y prácticas pedagógicas, en esta fase se presentó el diseño de la estrategia metodológica para elaborar el análisis situacional de la educación en Sumapaz. (Participantes,  diseño y validación de los instrumentos, estrategia de organización y análisis de la información; instrumentos de recolección de información, instrumentos para garantizar un adecuado tratamiento de la información y los formatos de consentimientos y asentimientos informados), junto con el proyecto a directivos docentes y docentes de las Instituciones Educativas Distritales  de la localidad, lo cual permitió su participación en la convocatoria y el pilotaje de instrumentos. Igualmente, se diseñó y presento la estrategia de trabajo colaborativo con los profesores de Sumapaz centrada en las narrativas como dispositivo pedagógico de activación de la memoria histórica y colectiva de Sumapaz y se definieron los términos de la convocatoria para los docentes que será entregada en la fase (2) del proyecto.
</t>
    </r>
    <r>
      <rPr>
        <b/>
        <sz val="9"/>
        <color theme="1"/>
        <rFont val="Arial"/>
        <family val="2"/>
      </rPr>
      <t xml:space="preserve">SEGUNDO TRIMESTRE: </t>
    </r>
    <r>
      <rPr>
        <sz val="9"/>
        <color theme="1"/>
        <rFont val="Arial"/>
        <family val="2"/>
      </rPr>
      <t>Memoria histórica y educación para la paz - Caso Sumapaz: Objetivo en la vigencia 2018 formular orientaciones de política en el tema de paz, reconciliación y reencuentro en la comunidad educativa de Sumapaz y desarrollar material pedagógico.
A la fecha se cuenta con los siguientes logros:
- Avance en  un 50% de la estructuración de los aportes pertinentes para la política.
- Ejecución del diplomado “la escritura en claves de paz: apoyo a la lectura en la escuela” y acompañamiento In situ a los participantes del mismo.
- Ejecución del estudio en 2 colegios de Sumapaz, con 25 docentes , 2 directivos docentes, 2 DILE, 20 acudientes y 150 estudiantes.
- Primera versión del estado del arte que permitirá consolidar el marco teórico y conceptual del estudio que se trabaja en las dos Instituciones Educativas Distritales de la Localidad de Sumapaz.</t>
    </r>
  </si>
  <si>
    <r>
      <rPr>
        <b/>
        <sz val="9"/>
        <color theme="1"/>
        <rFont val="Arial"/>
        <family val="2"/>
      </rPr>
      <t xml:space="preserve">PRIMER TRIMESTRE: </t>
    </r>
    <r>
      <rPr>
        <sz val="9"/>
        <color theme="1"/>
        <rFont val="Arial"/>
        <family val="2"/>
      </rPr>
      <t xml:space="preserve">A la fecha se encuentran definidos los lineamientos generales del plan de trabajo y cronograma de los niveles de acompañamiento y el proceso de cualificación que se realizará en el marco del Programa de "Pensamiento Crítico para la Investigación e Innovación educativa";  los referentes teóricos y conceptuales para el proceso de acompañamiento y el programa pensamiento crítico, así como la definición de los parámetros generales de la convocatoria, la selección de docentes que  participan en el Programa, la  caracterización de las experiencias pedagógicas,  el inicio de las jornadas de acompañamiento que se realizan con las experiencias seleccionadas. Así mismo,  en el marco de la cualificación se definió la  ruta metodológica para la implementación de estrategias de caracterización, cualificación y visibilización de experiencias pedagógicas. 
</t>
    </r>
    <r>
      <rPr>
        <b/>
        <sz val="9"/>
        <color theme="1"/>
        <rFont val="Arial"/>
        <family val="2"/>
      </rPr>
      <t xml:space="preserve">SEGUNDO TRIMESTRE: </t>
    </r>
    <r>
      <rPr>
        <sz val="9"/>
        <color theme="1"/>
        <rFont val="Arial"/>
        <family val="2"/>
      </rPr>
      <t xml:space="preserve">En la vigencia 2018, se implementará y validará el acompañamiento y la cualificación como forma de interacción que viabilice la conformación y consolidación de comunidades de saber y de práctica pedagógica, en el marco del programa “Pensamiento Crítico para la Investigación e innovación educativa". 
A la fecha se tienen los siguientes logros:
- Apertura primera convocatoria con selección de 105 docentes y 8 directivos docentes en acompañamiento y 82 docentes y 9 directivos en cualificación mediante talleres
- Inicio de caracterización de aproximadamente 230 experiencias incluidas las de acompañamiento y cualificación
- Apertura primera convocatoria fondo concursable donde se seleccionaron 4 eventos académicos y 4 textos para publicar, con       la participación directa de 8 redes de maestros.
- Apertura de convocatoria a la XII versión del premio a la investigación e innovación educativa – finaliza el 17 de julio
- Participación de 133 docentes en dos eventos locales, 23 en dos eventos nacionales y 3 en dos eventos internacionales.
- Pilotaje de la estrategia para el desarrollo personal de los maestros del Distrito – Ser maestro
- Se creo la red red social Innovaidep, que se constituye en un espacio virtual que apoya la conformación de comunidades de saber y práctica pedagógica, ya que en este espacio los docentes se registran, suben su experiencia pedagógica, interactúan con otros docentes, comparten su saber pedagógico, realizan comentarios y valoran la experiencia de otros docentes, que a 27 de junio cuenta con 22 experiencias  y 53 usuarios los cuales han ingresado en 234 oportunidades . </t>
    </r>
  </si>
  <si>
    <r>
      <rPr>
        <b/>
        <sz val="9"/>
        <color theme="1"/>
        <rFont val="Arial"/>
        <family val="2"/>
      </rPr>
      <t xml:space="preserve">PRIMER TRIMESTRE: </t>
    </r>
    <r>
      <rPr>
        <sz val="9"/>
        <color theme="1"/>
        <rFont val="Arial"/>
        <family val="2"/>
      </rPr>
      <t xml:space="preserve">En el  estudio "Prácticas de Evaluación - Conformación RIE"
se realizaron las siguientes actividades:
 *  Diseño metodológico para conformación de la RED RIE.
* Identificación de los 4 Nodos de acuerdo con los  criterios  analizados en las narrativas caracterizadas por los docentes participantes en el   año 2017 y a las políticas distritales de evaluación, estableciendo las prácticas significativas  por los nodos establecidos .
* Se realizó un taller con docentes seleccionados  con  prácticas significativas de evaluación,  el día 7 de Marzo del 2018,  de Validación de  los 4 Nodos temáticos  establecidos por el equipo de investigadores: 1.Evaluación Integrada, 2.Evaluación convivencia, contexto y multiculturalidad 3. Evaluación disciplinaria  y 4.Evaluación inter disciplinaria,  surgiendo temáticas emergentes en  los 4 nodos propuestos. 
* Envío de invitación (inscripción en línea)  a   todos los docentes y directivos docentes  de los IED, se inscribieron a la fecha  241 participantes en los 4 diferentes nodos, sigue abierta la inscripción de nuevos miembros.  
* Primer encuentro de la red  por instituciones RIE el día 22 de Marzo del 2017,  donde se realizó  el lanzamiento de la Red de Instituciones por la Evaluación – RIE, y la presentación de los Nodos temáticos para su desarrollo.
*Se estableció  realizar ajustes a la estructura del repositorio  que se desarrolló en la fase 2 del 2017,  estableciendo 5 sesiones  que permitirán a los docentes realizar la búsqueda de prácticas de acuerdo a temas de interés, así como ampliar sus  conocimiento sobre la temática con documentos conceptuales así con información asociada a pruebas externas.
* Se estableció  la ruta de la sistematización del proceso de conformación de la RED de Instituciones por la Evaluación RIE.
</t>
    </r>
    <r>
      <rPr>
        <b/>
        <sz val="9"/>
        <color theme="1"/>
        <rFont val="Arial"/>
        <family val="2"/>
      </rPr>
      <t xml:space="preserve">SEGUNDO TRIMESTRE: </t>
    </r>
    <r>
      <rPr>
        <sz val="9"/>
        <color theme="1"/>
        <rFont val="Arial"/>
        <family val="2"/>
      </rPr>
      <t>Prácticas de Evaluación - Conformación RIE: Objetivo del estudio en la vigencia 2018 Conformar una RIE – en el Distrito Capital.
Se destacan los siguientes logros del estudio:
- Conformación de la Red de Instituciones por la Evaluación RIE con 351 docentes, 105 directivos docentes de 196 IED.
- Se consolidaron 4 nodos: Evaluación Integrada; Evaluación, convivencia, contexto y multiculturalidad; Evaluación disciplinaria y Evaluación interdisciplinaria.
- Identificación de 60 prácticas evaluativas acordes con la política distrital de evaluación en grados y áreas, las cuales son significativas en evaluación de 383 narrativas caracterizadas en el año 2017.
- Se creó el repositorio para la RIE en el IDEP - http://repositoriosed.idep.edu.co:8080/jspui/ y en la plataforma “RedAcadémica” de la SED.
- Se realizó la estrategia RIE al territorio, donde se  hicieron  visitas por partes del equipo de investigación a la DILE o un colegio  en 19   localidades, presentando e invitando a participar en la Red – RIE, así como diferentes experiencias en evaluación de cada localidad, se realizaron dos encuentros de la RIE, Se realizaron dos talleres en evaluación formativa de ejes temáticos por áreas y grados, se realizaron encuentros presenciales por cada nodo temático  y  un taller sobre “los Criterios de caracterización de prácticas significativas  de evaluación” y se realizaron 9  socializaciones  por áreas y grados: 2 talleres y 7 círculos dialógicos y/o aulas itinerantes en diferentes Instituciones Educativas de Distrito.
- Finalmente, se elaboró la sistematización del proceso de conformación de la Red de Instituciones por la Evaluación RIE, recogiendo el proceso vivido y evidenciando mediante categorías de análisis los aspectos más significativos para su conformación y consolidación. Se presentaron recomendaciones conceptuales, pedagógicas y metodológicas para la consolidación de la red RIE.</t>
    </r>
  </si>
  <si>
    <r>
      <rPr>
        <b/>
        <sz val="9"/>
        <color theme="1"/>
        <rFont val="Arial"/>
        <family val="2"/>
      </rPr>
      <t xml:space="preserve">PRIMER TRIMESTRE: </t>
    </r>
    <r>
      <rPr>
        <sz val="9"/>
        <color theme="1"/>
        <rFont val="Arial"/>
        <family val="2"/>
      </rPr>
      <t xml:space="preserve">Estrategia para el Desarrollo personal de los maestros del Distrito: ser maestro
El avance corresponde a: la formulación de la experiencia piloto de la Estrategia para el desarrollo personal de los maestros del Distrito – Ser maestro desde las dimensiones de cualificación e innovación; selección y contratación del equipo de trabajo;  formulación de la ruta metodológica y operativa para llevar a cabo la experiencia piloto; la definición de los programas y actividades a ofertar en el marco de la estrategia, así como la programación de cada una de ellas.  
Asimismo, se definieron los términos de la convocatoria de la oferta de programas y actividades dirigidas a docentes, directivos docentes y orientadores a realizarse entre los meses de febrero a mayo; la publicación de la convocatoria en la página web y redes sociales institucionales, y el envío de la misma mediante correo electrónico a la lista de contactos registrados en las bases de datos de la Subdirección Académica del IDEP.
En cuanto al desarrollo de las actividades de la oferta, a la fecha se han realizado ocho sesiones del programa Metáforas en movimiento con los Grupos 1 y 2, cuatro con cada grupo; y dos sesiones del Seminario – Taller - Reunión de reflexión: Cuerpo, educación y desarrollo humano. 
Finalmente, se realizó la revisión y definición del corpus documental para llevar el cabo la sistematización de la experiencia piloto; así como la elaboración de los formatos, guías, protocolos y mecanismos de registro para su seguimiento, evaluación y sistematización. 
</t>
    </r>
    <r>
      <rPr>
        <b/>
        <sz val="9"/>
        <color theme="1"/>
        <rFont val="Arial"/>
        <family val="2"/>
      </rPr>
      <t>SEGUNDO TRIMESTRE:</t>
    </r>
    <r>
      <rPr>
        <sz val="9"/>
        <color theme="1"/>
        <rFont val="Arial"/>
        <family val="2"/>
      </rPr>
      <t xml:space="preserve"> Formulación de la estrategia de desarrollo personal de los docentes “Ser Maestro”: Objetivo del estudio en la vigencia 2018 Pilotar  la Estrategia para el desarrollo personal de los maestros del Distrito – Ser maestro.
Se destacan los siguientes logros del estudio:
- Se realizaron dos convocatorias, la primera denominada "Alma maestra - Ser - Cuerpo docente", en la cual se desarrollaron 3 actividades entre programas, seminarios y talleres; en la segunda, denominada “Talleres de conciencia y sentido”, se desarrollaron ocho talleres cada uno con dos sesiones.
- Participación de 297 docentes, 37 directivos docentes y 19 (Investigadores, profesionales SED e IDEP, docentes universitarios)en las diferentes actividades de la estrategia, en el primer semestre del año.
- Diseño de los formatos, guías, protocolos y mecanismos de registro para realizar el seguimiento, evaluación y sistematización de la experiencia; y se revisó y definió el corpus documental para lleva a cabo su sistematización.  
- Elaboración de los documentos que dan cuenta de la primera parte de la implementación, evaluación y sistematización de la experiencia piloto de la estrategia para el desarrollo personal de los docentes del Distrito – Ser Maestro, desde los ejes de cualificación e innovación; y se realizó el taller de socialización con los maestros y orientadores (talleristas) participantes.</t>
    </r>
  </si>
  <si>
    <r>
      <rPr>
        <b/>
        <sz val="9"/>
        <color theme="1"/>
        <rFont val="Arial"/>
        <family val="2"/>
      </rPr>
      <t xml:space="preserve">PRIMER TRIMESTRE: </t>
    </r>
    <r>
      <rPr>
        <sz val="9"/>
        <color theme="1"/>
        <rFont val="Arial"/>
        <family val="2"/>
      </rPr>
      <t xml:space="preserve">Se encuentra en proceso de actualización el mapa de riesgos del proceso en concordancia con los lineamiento de transparencia Bogotá, a corte de abril se hará seguimiento sobre dichos controles y riesgos en el mapa actualizado
</t>
    </r>
    <r>
      <rPr>
        <b/>
        <sz val="9"/>
        <color theme="1"/>
        <rFont val="Arial"/>
        <family val="2"/>
      </rPr>
      <t xml:space="preserve">SEGUNDO TRIMESTRE: </t>
    </r>
    <r>
      <rPr>
        <sz val="9"/>
        <color theme="1"/>
        <rFont val="Arial"/>
        <family val="2"/>
      </rPr>
      <t>Se actualizó el mapa del proceso.</t>
    </r>
  </si>
  <si>
    <r>
      <rPr>
        <b/>
        <sz val="9"/>
        <rFont val="Arial"/>
        <family val="2"/>
      </rPr>
      <t xml:space="preserve">PRIMER TRIMESTRE: </t>
    </r>
    <r>
      <rPr>
        <sz val="9"/>
        <rFont val="Arial"/>
        <family val="2"/>
      </rPr>
      <t xml:space="preserve">En el primer trimestre del año 2017, la Oficina Asesora Jurídica atendio en totalidad 70 solicitudes de contratación, cumpliendo así con todos los requerimientos solicitados por las demás dependencias de la entidad.
</t>
    </r>
    <r>
      <rPr>
        <b/>
        <sz val="9"/>
        <rFont val="Arial"/>
        <family val="2"/>
      </rPr>
      <t xml:space="preserve">SEGUNDO TRIMESTRE: </t>
    </r>
    <r>
      <rPr>
        <sz val="9"/>
        <rFont val="Arial"/>
        <family val="2"/>
      </rPr>
      <t>En el segundo trimestre del año 2018, la Oficina Asesora Jurídica atendió en totalidad 8 solicitudes de contratación, cumpliendo así con todos los requerimientos solicitados por las demás dependencias de la entidad y lo planeado en el plan de adquisiciones.</t>
    </r>
  </si>
  <si>
    <r>
      <rPr>
        <b/>
        <sz val="9"/>
        <color theme="1"/>
        <rFont val="Arial"/>
        <family val="2"/>
      </rPr>
      <t xml:space="preserve">PRIMER TRIMESTRE: </t>
    </r>
    <r>
      <rPr>
        <sz val="9"/>
        <color theme="1"/>
        <rFont val="Arial"/>
        <family val="2"/>
      </rPr>
      <t xml:space="preserve">En el  primer trimestre del año 2017, la Oficina Asesora Jurídica celebró 3 comités de contratación, cumpliendo con el cronograma establecido asi:
</t>
    </r>
    <r>
      <rPr>
        <b/>
        <sz val="9"/>
        <color theme="1"/>
        <rFont val="Arial"/>
        <family val="2"/>
      </rPr>
      <t>Enero</t>
    </r>
    <r>
      <rPr>
        <b/>
        <sz val="9"/>
        <rFont val="Arial"/>
        <family val="2"/>
      </rPr>
      <t>:</t>
    </r>
    <r>
      <rPr>
        <sz val="9"/>
        <rFont val="Arial"/>
        <family val="2"/>
      </rPr>
      <t xml:space="preserve"> Acta No. 01 de fecha 10 de enero de 2018.
</t>
    </r>
    <r>
      <rPr>
        <b/>
        <sz val="9"/>
        <rFont val="Arial"/>
        <family val="2"/>
      </rPr>
      <t>Febrero:</t>
    </r>
    <r>
      <rPr>
        <sz val="9"/>
        <rFont val="Arial"/>
        <family val="2"/>
      </rPr>
      <t xml:space="preserve"> Acta No. 02  de fecha 05 de febrero de 2018.
</t>
    </r>
    <r>
      <rPr>
        <b/>
        <sz val="9"/>
        <rFont val="Arial"/>
        <family val="2"/>
      </rPr>
      <t>Marzo:</t>
    </r>
    <r>
      <rPr>
        <sz val="9"/>
        <rFont val="Arial"/>
        <family val="2"/>
      </rPr>
      <t xml:space="preserve"> Acta No. 03 de fecha</t>
    </r>
    <r>
      <rPr>
        <b/>
        <sz val="9"/>
        <rFont val="Arial"/>
        <family val="2"/>
      </rPr>
      <t xml:space="preserve"> </t>
    </r>
    <r>
      <rPr>
        <sz val="9"/>
        <rFont val="Arial"/>
        <family val="2"/>
      </rPr>
      <t xml:space="preserve">06 de marzo de 2018.
</t>
    </r>
    <r>
      <rPr>
        <b/>
        <sz val="9"/>
        <rFont val="Arial"/>
        <family val="2"/>
      </rPr>
      <t xml:space="preserve">SEGUNDO TRIMESTRE: </t>
    </r>
    <r>
      <rPr>
        <sz val="9"/>
        <rFont val="Arial"/>
        <family val="2"/>
      </rPr>
      <t xml:space="preserve">En el  segundo trimestre del año 2018, la Oficina Asesora Jurídica celebró 3 comités de contratación, cumpliendo con el cronograma establecido asi:
</t>
    </r>
    <r>
      <rPr>
        <b/>
        <sz val="9"/>
        <rFont val="Arial"/>
        <family val="2"/>
      </rPr>
      <t>Abril:</t>
    </r>
    <r>
      <rPr>
        <sz val="9"/>
        <rFont val="Arial"/>
        <family val="2"/>
      </rPr>
      <t xml:space="preserve"> Acta No. 04 de fecha 10 de abril de 2018.
</t>
    </r>
    <r>
      <rPr>
        <b/>
        <sz val="9"/>
        <rFont val="Arial"/>
        <family val="2"/>
      </rPr>
      <t>Mayo:</t>
    </r>
    <r>
      <rPr>
        <sz val="9"/>
        <rFont val="Arial"/>
        <family val="2"/>
      </rPr>
      <t xml:space="preserve"> Acta No. 05  de fecha 09 de mayo de 2018.
</t>
    </r>
    <r>
      <rPr>
        <b/>
        <sz val="9"/>
        <rFont val="Arial"/>
        <family val="2"/>
      </rPr>
      <t>Junio:</t>
    </r>
    <r>
      <rPr>
        <sz val="9"/>
        <rFont val="Arial"/>
        <family val="2"/>
      </rPr>
      <t xml:space="preserve"> Acta No. 06 de fecha 12 de junio de 2018.</t>
    </r>
  </si>
  <si>
    <r>
      <rPr>
        <b/>
        <sz val="9"/>
        <color theme="1"/>
        <rFont val="Arial"/>
        <family val="2"/>
      </rPr>
      <t xml:space="preserve">PRIMER TRIMESTRE: </t>
    </r>
    <r>
      <rPr>
        <sz val="9"/>
        <color theme="1"/>
        <rFont val="Arial"/>
        <family val="2"/>
      </rPr>
      <t xml:space="preserve">Para el primer trimestre del año 2018, la Oficina Asesora Jurídica no establecio en su cronograma de actividades la modificación de los procedimientos de la Gestión Contractual, las modificaciones para dichos procedimientos se encuentran programadas para el segundo y tercer trimestre de la presente vigencia.
</t>
    </r>
    <r>
      <rPr>
        <b/>
        <sz val="9"/>
        <color theme="1"/>
        <rFont val="Arial"/>
        <family val="2"/>
      </rPr>
      <t xml:space="preserve">SEGUNDO TRIMESTRE: </t>
    </r>
    <r>
      <rPr>
        <sz val="9"/>
        <color theme="1"/>
        <rFont val="Arial"/>
        <family val="2"/>
      </rPr>
      <t>Se actualizan los siguientes documentos pertenecientes al proceso de la Gestión Contractual, cumpliendo así con el avance  establecido para el II trimestre del año.
CR-GC-08-01 - Caracterización Gestión Contractual 
PRO-GC-08-01 - Supervisión e Interventoría
PRO-GC-08-20 - Selección por mínima cuantía
PRO-GC-08-21 - Compras a tráves del Portal del Estado Colombiano.</t>
    </r>
  </si>
  <si>
    <r>
      <rPr>
        <b/>
        <sz val="9"/>
        <color theme="1"/>
        <rFont val="Arial"/>
        <family val="2"/>
      </rPr>
      <t xml:space="preserve">PRIMER TRIMESTRE: </t>
    </r>
    <r>
      <rPr>
        <sz val="9"/>
        <color theme="1"/>
        <rFont val="Arial"/>
        <family val="2"/>
      </rPr>
      <t xml:space="preserve">En el primer trimestre del año 2018, la Oficina Asesora Jurídica celebró 6 comités de conciliación, cumpliendo con el cronograma establecido asi:
</t>
    </r>
    <r>
      <rPr>
        <b/>
        <sz val="9"/>
        <rFont val="Arial"/>
        <family val="2"/>
      </rPr>
      <t>Enero:</t>
    </r>
    <r>
      <rPr>
        <sz val="9"/>
        <rFont val="Arial"/>
        <family val="2"/>
      </rPr>
      <t xml:space="preserve"> Acta No. 01 del 10 de enero de 2018 y Acta No. 02 del 31 enero de 2018. 
</t>
    </r>
    <r>
      <rPr>
        <b/>
        <sz val="9"/>
        <rFont val="Arial"/>
        <family val="2"/>
      </rPr>
      <t xml:space="preserve">Febrero: </t>
    </r>
    <r>
      <rPr>
        <sz val="9"/>
        <rFont val="Arial"/>
        <family val="2"/>
      </rPr>
      <t>Acta No. 03 del  05 de febrero de 2018 y Acta No. 04 del 27 de febrero de 2018</t>
    </r>
    <r>
      <rPr>
        <b/>
        <sz val="9"/>
        <rFont val="Arial"/>
        <family val="2"/>
      </rPr>
      <t xml:space="preserve">
Marzo: </t>
    </r>
    <r>
      <rPr>
        <sz val="9"/>
        <rFont val="Arial"/>
        <family val="2"/>
      </rPr>
      <t xml:space="preserve">Acta No. 05 del 06 de marzo de 2018 y Acta No. 06 del 20 de marzo de 2018.
</t>
    </r>
    <r>
      <rPr>
        <b/>
        <sz val="9"/>
        <rFont val="Arial"/>
        <family val="2"/>
      </rPr>
      <t>SEGUNDO TRIMESTRE:</t>
    </r>
    <r>
      <rPr>
        <sz val="9"/>
        <rFont val="Arial"/>
        <family val="2"/>
      </rPr>
      <t xml:space="preserve">En el segundo trimestre del año 2018, la Oficina Asesora Jurídica celebró 6 comités de conciliación, cumpliendo con el cronograma establecido asi:
</t>
    </r>
    <r>
      <rPr>
        <b/>
        <sz val="9"/>
        <rFont val="Arial"/>
        <family val="2"/>
      </rPr>
      <t>Abril:</t>
    </r>
    <r>
      <rPr>
        <sz val="9"/>
        <rFont val="Arial"/>
        <family val="2"/>
      </rPr>
      <t xml:space="preserve"> Acta No. 07 del 10 de Abril de 2018 y Acta No. 08 del 24 de abril de 2018. 
</t>
    </r>
    <r>
      <rPr>
        <b/>
        <sz val="9"/>
        <rFont val="Arial"/>
        <family val="2"/>
      </rPr>
      <t>Mayo:</t>
    </r>
    <r>
      <rPr>
        <sz val="9"/>
        <rFont val="Arial"/>
        <family val="2"/>
      </rPr>
      <t xml:space="preserve"> Acta No. 09 del  09 de Mayo de 2018 y Acta No. 10 del 21 de mayo de 2018
</t>
    </r>
    <r>
      <rPr>
        <b/>
        <sz val="9"/>
        <rFont val="Arial"/>
        <family val="2"/>
      </rPr>
      <t>Junio:</t>
    </r>
    <r>
      <rPr>
        <sz val="9"/>
        <rFont val="Arial"/>
        <family val="2"/>
      </rPr>
      <t xml:space="preserve"> Acta No. 11 del 13 de junio de 2018 y Acta No. 12 del 25 de junio de 2018.</t>
    </r>
  </si>
  <si>
    <r>
      <rPr>
        <b/>
        <sz val="9"/>
        <color theme="1"/>
        <rFont val="Arial"/>
        <family val="2"/>
      </rPr>
      <t xml:space="preserve">PRIMER TRIMESTRE: </t>
    </r>
    <r>
      <rPr>
        <sz val="9"/>
        <color theme="1"/>
        <rFont val="Arial"/>
        <family val="2"/>
      </rPr>
      <t xml:space="preserve">En el primer trimestre del año 2018, la Oficina Asesora Jurídica dió respuesta a 21 derechos de petición, atendiendo así  todas las solicitudes de información allegadas.
</t>
    </r>
    <r>
      <rPr>
        <b/>
        <sz val="9"/>
        <color theme="1"/>
        <rFont val="Arial"/>
        <family val="2"/>
      </rPr>
      <t xml:space="preserve">SEGUNDO TRIMESTRE: </t>
    </r>
    <r>
      <rPr>
        <sz val="9"/>
        <color theme="1"/>
        <rFont val="Arial"/>
        <family val="2"/>
      </rPr>
      <t>En el segundo trimestre del año 2018, la Oficina Asesora Jurídica dió respuesta a 16 derechos de petición, atendiendo así  todas las solicitudes de información allegadas.</t>
    </r>
  </si>
  <si>
    <r>
      <rPr>
        <b/>
        <sz val="9"/>
        <color theme="1"/>
        <rFont val="Arial"/>
        <family val="2"/>
      </rPr>
      <t xml:space="preserve">PRIMER TRIMESTRE: </t>
    </r>
    <r>
      <rPr>
        <sz val="9"/>
        <color theme="1"/>
        <rFont val="Arial"/>
        <family val="2"/>
      </rPr>
      <t xml:space="preserve">Impulso al proceso de Maria Magdalena Granes Morales para que la entidad financiera proceda a tramitar la orden judicial de embargo.
Contestación Acción de Tutela  No. 2018-00013 interpuesta por parte del Dr. Juan Pablo Ramírez, en contra de la CNSC, vinculado IDEP
Contestación Acción de Tutela  No. 2018-00016 interpuesta por parte de la Señora Gloria Patricia Méndez Bonilla.
Presentación de la Denuncia Penal en contra del Sr. Juan Francisco Eduardo Salcedo Reyes.
Ampliación de la denuncia penal en contra del Sr. Juan Francisco Salcedo Reyes. 
Presentación de la solicitud de la prescripción de la sanción impuesta con ocasión de la infracción de tránsito - orden de comparendo a nombre del IDEP.
</t>
    </r>
    <r>
      <rPr>
        <b/>
        <sz val="9"/>
        <color theme="1"/>
        <rFont val="Arial"/>
        <family val="2"/>
      </rPr>
      <t xml:space="preserve">SEGUNDO TRIMESTRE: </t>
    </r>
    <r>
      <rPr>
        <sz val="9"/>
        <color theme="1"/>
        <rFont val="Arial"/>
        <family val="2"/>
      </rPr>
      <t>Se atiende a la solicitud realizada por la Físcalia 201 Seccional de la Unidad de Delitos contra la Administración Pública dentro del proceso penal en contra del Sr. Juan Francisco Salcedo Reyes.
Pago y solicitud de desembargo del comparendo No. 1000000002060243 del 24 de marzo de 2012.
Presentación a la audiencia de conciliación y la audiencia inicial dentro del proceso No. 11001-3343-2017-00096-00 ETB - IDEP.
Asistencia a la audiencia de imputación de cargos el día 12 de abril de 2018 dentro del proceso penal en contra del Sr. Juan Francisco Salcedo Reyes.
Presentación de acción de tutela en contra de la Secretaria de Movilidad del Distrito.</t>
    </r>
  </si>
  <si>
    <t>Diagnóstico MIPG diligenciado - Correo electrónico de fecha 14/03/2018
Plan de Acción - MIPG - Correo electrónico de fecha  04/07/18</t>
  </si>
  <si>
    <r>
      <rPr>
        <b/>
        <sz val="9"/>
        <color theme="1"/>
        <rFont val="Arial"/>
        <family val="2"/>
      </rPr>
      <t xml:space="preserve">PRIMER TRIMESTRE: </t>
    </r>
    <r>
      <rPr>
        <sz val="9"/>
        <color theme="1"/>
        <rFont val="Arial"/>
        <family val="2"/>
      </rPr>
      <t xml:space="preserve">El día 14 de marzo de 2018  se remite el autodiagnóstico correspondiente a la dimensión de defensa jurídica del MIPG, a la Oficina Asesora de Planeación cumpliendo así con lo programado en el primer trimestre para la vigencia 2018.
</t>
    </r>
    <r>
      <rPr>
        <b/>
        <sz val="9"/>
        <color theme="1"/>
        <rFont val="Arial"/>
        <family val="2"/>
      </rPr>
      <t xml:space="preserve">SEGUNDO TRIMESTRE: </t>
    </r>
    <r>
      <rPr>
        <sz val="9"/>
        <color theme="1"/>
        <rFont val="Arial"/>
        <family val="2"/>
      </rPr>
      <t>El día 09 de julio de 2018  se remite el plan de acción del MIPG, a la Oficina Asesora de Planeación cumpliendo así con lo programado para el segundo trimestre de la vigencia 2018.</t>
    </r>
  </si>
  <si>
    <r>
      <rPr>
        <b/>
        <sz val="9"/>
        <color theme="1"/>
        <rFont val="Arial"/>
        <family val="2"/>
      </rPr>
      <t xml:space="preserve">PRIMER TRIMESTRE: </t>
    </r>
    <r>
      <rPr>
        <sz val="9"/>
        <color theme="1"/>
        <rFont val="Arial"/>
        <family val="2"/>
      </rPr>
      <t xml:space="preserve">Durante el primer trimestre de la vigencia, se dió cumplimiento  al cronograma establecido en el  Plan Anual de auditorias, se desarrollaron 16 actividades.
La OCI  participó en las sesiones programadas por los diferentes Comités Institucionales; adicionalmente asistió a las capacitaciones y socializaciones  programadas por Entidades Distritales como la Función Pública y la Secretaria General de la Alcaldía Mayor.
</t>
    </r>
    <r>
      <rPr>
        <b/>
        <sz val="9"/>
        <color theme="1"/>
        <rFont val="Arial"/>
        <family val="2"/>
      </rPr>
      <t xml:space="preserve">SEGUNDO TRIMESTRE: </t>
    </r>
    <r>
      <rPr>
        <sz val="9"/>
        <color theme="1"/>
        <rFont val="Arial"/>
        <family val="2"/>
      </rPr>
      <t>Durante el Segundo Trimestre de la vigencia, se dió cumplimiento  al cronograma establecido en el  Plan Anual de auditorias, se desarrollaron 16 actividades.
La Oficina de Control Interno realizo las siguientes actividades adicionales durante este periodo: Revisión Resolución Comité Institucional de Coordinación de Control Interno; Revisión Procedimiento Causación Ordenes de pago (Tesorería); Seguimiento: POA - Indicadores – Normograma; Seguimiento y reporte Plan de Mejoramiento Archivístico; Revisión Resultados Furag II; Revisión políticas de operación procesos.</t>
    </r>
  </si>
  <si>
    <r>
      <rPr>
        <b/>
        <sz val="9"/>
        <color theme="1"/>
        <rFont val="Arial"/>
        <family val="2"/>
      </rPr>
      <t xml:space="preserve">PRIMER TRIMESTRE:  </t>
    </r>
    <r>
      <rPr>
        <sz val="9"/>
        <color theme="1"/>
        <rFont val="Arial"/>
        <family val="2"/>
      </rPr>
      <t xml:space="preserve">Se adelantó por parte dela OCI  el autodiagnóstico de gestión correspondiente a la Dimesión de Control Interno.
</t>
    </r>
    <r>
      <rPr>
        <b/>
        <sz val="9"/>
        <color theme="1"/>
        <rFont val="Arial"/>
        <family val="2"/>
      </rPr>
      <t xml:space="preserve">SEGUNDO TRIMESTRE: </t>
    </r>
    <r>
      <rPr>
        <sz val="9"/>
        <color theme="1"/>
        <rFont val="Arial"/>
        <family val="2"/>
      </rPr>
      <t>Teniendo en cuenta que se esta realizando por parte de los líderes de proceso la formulación del plan de acción  como resultado del autodiagnóstico de MIPG, las actividades a desarrollar por parte de la OCI, se reprogrman para el el segundo semestre</t>
    </r>
  </si>
  <si>
    <t>Teniendo en cuenta que el Distrito se encuentra en proceso de generar los lineamientos para implementación de MIPG se han reformulado las acciones inicialmente programadas por parte de la OCI.</t>
  </si>
  <si>
    <r>
      <rPr>
        <b/>
        <sz val="9"/>
        <color theme="1"/>
        <rFont val="Arial"/>
        <family val="2"/>
      </rPr>
      <t>PRIMER TRIMESTRE:</t>
    </r>
    <r>
      <rPr>
        <sz val="9"/>
        <color theme="1"/>
        <rFont val="Arial"/>
        <family val="2"/>
      </rPr>
      <t xml:space="preserve">Se dio cumplimiento a las actividades programadas  durante el primer trimestre en el Plan de acción del Subsistema.
</t>
    </r>
    <r>
      <rPr>
        <b/>
        <sz val="9"/>
        <color theme="1"/>
        <rFont val="Arial"/>
        <family val="2"/>
      </rPr>
      <t xml:space="preserve">SEGUNDO TRIMESTRE: </t>
    </r>
    <r>
      <rPr>
        <sz val="9"/>
        <color theme="1"/>
        <rFont val="Arial"/>
        <family val="2"/>
      </rPr>
      <t xml:space="preserve">Se dio cumplimiento a las actividades programadas  durante el segundo trimestre en el Plan de acción del Subsistema </t>
    </r>
  </si>
  <si>
    <r>
      <rPr>
        <b/>
        <sz val="9"/>
        <rFont val="Arial"/>
        <family val="2"/>
      </rPr>
      <t xml:space="preserve">PRIMER TRIMESTRE: </t>
    </r>
    <r>
      <rPr>
        <sz val="9"/>
        <rFont val="Arial"/>
        <family val="2"/>
      </rPr>
      <t xml:space="preserve">Se realizó seguimiento oportuno a los indicadores vinculados al Plan de acción de la entidad. 
</t>
    </r>
    <r>
      <rPr>
        <b/>
        <sz val="9"/>
        <rFont val="Arial"/>
        <family val="2"/>
      </rPr>
      <t xml:space="preserve">SEGUNDO TRIMESTRE: </t>
    </r>
    <r>
      <rPr>
        <sz val="9"/>
        <rFont val="Arial"/>
        <family val="2"/>
      </rPr>
      <t xml:space="preserve">En Comité Directivo se presentó a los directivos de la entidad los resultados del primer seguimiento a los indicadores de gestión,  resaltando el cumplimiento de las fechas de reporte y los procesos que no alcanzaron sus metas propuestas.
En la Revisión por la dirección se volvió a presentar los resultados de este seguimiento con el fin de resaltar la importancia de realizar una adecuada medición de la gestión de los procesos. Como resultado, se realizó la actualización del formato FT-MIC-03-05 Hoja de vida de indicadores y se realizó acompañamiento a los procesos en la revisión y actualización de sus indicadores de gestión. </t>
    </r>
  </si>
  <si>
    <t>Acta Comité SIG No. 7 del 20/12/2017 Se realizó el seguimiento a indicadores correspondiente al ultimo trimestre de 2017 - Publicación en la página web de la matriz de indicadores a corte de 30/12/2017 y de la matriz de indicadores de gestión para la vigencia 2018.
Acta Comité Directivo No. 1 del 15/01/2018 Se realizó seguimiento a Plan deacción (ejecución presupuestal, Contractual y metas físicas).
Acta Comité Directivo No. 2 del 12/02/2018 Se realizó seguimiento a Plan deacción (ejecución presupuestal, Contractual y metas físicas).
Se realizará seguimiento a indicadores de gestión a corte de 30/03/2018 en Comité Directivo en el mes de abril de 2018.
Presentación y Acta de Comité Directivo del 23/04/2018
Presentación y Acta No. 2 de Revisión por la dirección del 18/05/2018</t>
  </si>
  <si>
    <t>Acta Comité SIG No. 7 del 20/12/2017 Se realizó el seguimiento a Plan de Mejoramiento correspondiente al ultimo trimestre de 2017.  
Acta Comité Directivo No. 2 del 12/02/2018 Se realizó seguimiento a las acciones establecidas en el Plan de mejoramiento de Gestión Financiera.
Se realizará seguimiento a Plan de mejoramiento a corte de 30/03/2018 en Comité Directivo en el mes de abril de 2018.
Acta de Comité Directivo del 23/04/2018</t>
  </si>
  <si>
    <r>
      <rPr>
        <b/>
        <sz val="9"/>
        <rFont val="Arial"/>
        <family val="2"/>
      </rPr>
      <t xml:space="preserve">PRIMER TRIMESTRE: </t>
    </r>
    <r>
      <rPr>
        <sz val="9"/>
        <rFont val="Arial"/>
        <family val="2"/>
      </rPr>
      <t xml:space="preserve">Se realizó seguimiento oportuno a las actividades establecidas en el Plan de mejoramiento especificamente del proceso Gestión Financiera. 
</t>
    </r>
    <r>
      <rPr>
        <b/>
        <sz val="9"/>
        <rFont val="Arial"/>
        <family val="2"/>
      </rPr>
      <t xml:space="preserve">SEGUNDO TRIMESTRE: </t>
    </r>
    <r>
      <rPr>
        <sz val="9"/>
        <rFont val="Arial"/>
        <family val="2"/>
      </rPr>
      <t>En Comité Directivo se presentó a los directivos de la entidad los resultados del primer seguimiento al Plan de mejoramiento,  resaltando las fechas de reporte y se quedó a la espera del seguimiento por parte de la Oficina de Control Interno.
En la Revisión por la dirección , se presentaron los resultados del seguimiento a 31/03/2018 a los Planes de mejoramiento por parte de la Oficina de Control interno, el cual dío como resultado: 
Total acciones formuladas: 62
Acciones vencidas a la fecha del seguimiento: 12
Acciones en ejecución a la fecha del seguimiento: 19
Acciones cerradas a la fecha del seguimiento:  31</t>
    </r>
  </si>
  <si>
    <r>
      <t xml:space="preserve">
</t>
    </r>
    <r>
      <rPr>
        <b/>
        <sz val="8"/>
        <rFont val="Arial"/>
        <family val="2"/>
      </rPr>
      <t xml:space="preserve">SEGUNDO TRIMESTRE: </t>
    </r>
    <r>
      <rPr>
        <sz val="8"/>
        <rFont val="Arial"/>
        <family val="2"/>
      </rPr>
      <t>En la Revisión por la dirección , se presentaron los resultados del seguimiento a los mapas de riesgos institucional y de corrupción por procesos a 30/04/2018. Se indicó que se realizó la actualización del formato FT-MIC-03-07 Mapa de riesgos institucional y de corrupción, dando cumplimiento a los lineamientos del DAFP y de la Secretaría de Transparencia. De acuerdo a esta actualización se evidenció que se redujo la cantidad de riesgos de corrupción  respecto a 2017: de 17 a 13 riesgos y de riesgos de proceso  respecto a 2017: de 52 a 42 riesgos.</t>
    </r>
  </si>
  <si>
    <t>Acta Comité SIG No. 7 del 20/12/2017 Se realizó el seguimiento a Mapa de riesgos correspondiente al ultimo trimestre de 2017. 
Se realizará seguimiento a Mapa de riesgos a corte de 30/04/2018 en Comité Directivo en el mes de Mayo de 2018, ay que este seguimiento es cuatrimestral.
Acta No. 2 de Revisión por la dirección del 18/05/2018</t>
  </si>
  <si>
    <t>Acta Comité Directivo No. 1 del 15/01/2018 Se recordó la fecha límite y otras indicaciones para la formulación del POA para la vigencia 2018 de todos los procesos.
Publicación en la página web del POA consolidado para la vigencia 2018.
Se realizará seguimiento al POA a corte de 30/03/2018 en Comité Directivo en el mes de abril de 2018.
Acta de Comité Directivo del 23/04/2018</t>
  </si>
  <si>
    <r>
      <rPr>
        <b/>
        <sz val="8"/>
        <rFont val="Arial"/>
        <family val="2"/>
      </rPr>
      <t>PRIMER TRIMESTRE:</t>
    </r>
    <r>
      <rPr>
        <sz val="8"/>
        <rFont val="Arial"/>
        <family val="2"/>
      </rPr>
      <t xml:space="preserve"> Se realizó la formulación oportuna del POA para la vigencia 2018.
</t>
    </r>
    <r>
      <rPr>
        <b/>
        <sz val="8"/>
        <rFont val="Arial"/>
        <family val="2"/>
      </rPr>
      <t>SEGUNDO TRIMESTRE: E</t>
    </r>
    <r>
      <rPr>
        <sz val="8"/>
        <rFont val="Arial"/>
        <family val="2"/>
      </rPr>
      <t>n Comité Directivo se presentó a los directivos de la entidad los resultados del primer seguimiento a los POA de cada uno de los procesos de la entidad,  resaltando el cumplimiento de las fechas de reporte y los procesos que no dieron cumplimiento a las actividades programadas. 
Se realizó la actualización del documento IN-DIP-02-02 Instructivo para la elaboración del POA.</t>
    </r>
  </si>
  <si>
    <t>Listas de asistencia y presentación de capacitación acerca de Riesgos de corrupción
Listas de asistencia y actas de reunión de las sesiones realizadas para la actualización de los mapas de riesgo de los 14 procesos establecidos en la entidad, entre el 18/04/2018y el 03/05/2018.
Listado de asistencia de Capacitación  acerca de Actualziación del Mapa de riesgos, a los procesos asociados a la Subdirección administrativa, financiera y CD el 25/04/2018.
Lista de asistencia y presentación de la Capacitación a referentes de gestión de todos los procesos, acerca de Indicadores de gestión realizada el 20/06/2018.</t>
  </si>
  <si>
    <r>
      <rPr>
        <b/>
        <sz val="8"/>
        <rFont val="Arial"/>
        <family val="2"/>
      </rPr>
      <t xml:space="preserve">PRIMER TRIMESTRE: </t>
    </r>
    <r>
      <rPr>
        <sz val="8"/>
        <rFont val="Arial"/>
        <family val="2"/>
      </rPr>
      <t xml:space="preserve">El 06/03/2018 con el acompañamiento de la Secretaría de Transparencia de la Presidencia de la República, se capacitó a funcionarios y contratistas acerca de la importancia y el impacto que tiene la adecuada gestión del riesgo en la entidad, particularmente de los riesgos de corrupción y se explicó la actualización de la metodología que debe aplicarse para la gestión de este tipo de riesgos, la cual se tendra en cuenta para el primer seguimiento del mapa de riesgos en el mes de mayo de  2018.
</t>
    </r>
    <r>
      <rPr>
        <b/>
        <sz val="8"/>
        <rFont val="Arial"/>
        <family val="2"/>
      </rPr>
      <t xml:space="preserve">SEGUNDO TRIMESTRE: </t>
    </r>
    <r>
      <rPr>
        <sz val="8"/>
        <rFont val="Arial"/>
        <family val="2"/>
      </rPr>
      <t xml:space="preserve">Se realizó acompañamiento a los procesos para la actualización de todos los mapas de riesgo institucionales y de corrupción. Se logró sensibilizar a los enlaces de gestión de cada uno de los procesos acerca de los cambios en la metodología y el adecuado análisis de los riesgos de su proceso.  Como resultado se redujo la cantidad de riesgos de corrupción  respecto a 2017: de 17 a 13 riesgos y de riesgos de proceso  respecto a 2017: de 52 a 42 riesgos, lo que evidencia un mejor análisis de los riesgos establecidos. </t>
    </r>
  </si>
  <si>
    <t>Carpeta de Solicitudes de Creación, modificación o eliminación de documentos
Expediente Cuadros de Caracterización Documental, donde se archivan los formatos de Solicitudes de Creación, Modificación o Eliminación de Documentos del SIG.
Presentación y Acta No. 2 de Revisión por la dirección del 18/05/2018</t>
  </si>
  <si>
    <r>
      <rPr>
        <b/>
        <sz val="8"/>
        <rFont val="Arial"/>
        <family val="2"/>
      </rPr>
      <t xml:space="preserve">PRIMER TRIMESTRE: </t>
    </r>
    <r>
      <rPr>
        <sz val="8"/>
        <rFont val="Arial"/>
        <family val="2"/>
      </rPr>
      <t xml:space="preserve">Se gestionaron oportunamente 37 solicitudes de Creación, modificación o eliminación de documentos, realizando la oportuna actualización en la Maloca SIG y en el listado maestro de documentos.
</t>
    </r>
    <r>
      <rPr>
        <b/>
        <sz val="8"/>
        <rFont val="Arial"/>
        <family val="2"/>
      </rPr>
      <t xml:space="preserve">SEGUNDO TRIMESTRE: </t>
    </r>
    <r>
      <rPr>
        <sz val="8"/>
        <rFont val="Arial"/>
        <family val="2"/>
      </rPr>
      <t>Se gestionaron oportunamente 42 solicitudes de Creación, modificación o eliminación de documentos, realizando la oportuna actualización en la Maloca SIG y en el listado maestro de documentos.</t>
    </r>
  </si>
  <si>
    <r>
      <rPr>
        <b/>
        <sz val="8"/>
        <rFont val="Arial"/>
        <family val="2"/>
      </rPr>
      <t xml:space="preserve">PRIMER TRIMESTRE: </t>
    </r>
    <r>
      <rPr>
        <sz val="8"/>
        <rFont val="Arial"/>
        <family val="2"/>
      </rPr>
      <t xml:space="preserve">Se elaboró una herramienta facilitativa para realizar un autodiagnóstico del Subsistema de Responsabilidad Social, basada en el lineamiento 15 de la Secretaría General. Esta herramienta facilita la identificación de requisitos sin cumplir de este Subsistema que serán incluidos en el Plan de trabajo del mismo.
</t>
    </r>
    <r>
      <rPr>
        <b/>
        <sz val="8"/>
        <rFont val="Arial"/>
        <family val="2"/>
      </rPr>
      <t xml:space="preserve">SEGUNDO TRIMESTRE: </t>
    </r>
    <r>
      <rPr>
        <sz val="8"/>
        <rFont val="Arial"/>
        <family val="2"/>
      </rPr>
      <t>No aplica.</t>
    </r>
  </si>
  <si>
    <r>
      <rPr>
        <b/>
        <sz val="8"/>
        <rFont val="Arial"/>
        <family val="2"/>
      </rPr>
      <t xml:space="preserve">PRIMER TRIMESTRE: </t>
    </r>
    <r>
      <rPr>
        <sz val="8"/>
        <rFont val="Arial"/>
        <family val="2"/>
      </rPr>
      <t xml:space="preserve">Se realizó el Autodiagnóstico a la política "Seguimiento y Evaluación del desempeño institucional", en el formato de MIPG facilitado en la página http://www.funcionpublica.gov.co/eva/mipg/herramientas-furag.html. El puntaje obtenido fue 86,2.
En cuanto a las políticas "Fortalecimiento institucional y simplificación de procesos" y "Gestión del conocimiento e innovación", EL MIPG no tiene diseñadas herramientas de autodiagnóstico a la fecha. Sin embargo se adelantó una lista de chequeo según lo que se describe en el Manual Operativo de MIPG en lo referente a dichas políticas. 
</t>
    </r>
    <r>
      <rPr>
        <b/>
        <sz val="8"/>
        <rFont val="Arial"/>
        <family val="2"/>
      </rPr>
      <t xml:space="preserve">SEGUNDO TRIMESTRE: </t>
    </r>
    <r>
      <rPr>
        <sz val="8"/>
        <rFont val="Arial"/>
        <family val="2"/>
      </rPr>
      <t xml:space="preserve">Se fómuló el plan de acción de MIPG de las políticas "Fortalecimiento institucional y simplificación de procesos", "Gestión del conocimiento e innovación" y "Seguimiento y evaluación del desempeño institucional" a ejecutar en el tercer y cuarto trimestre de 2018, </t>
    </r>
  </si>
  <si>
    <t>Autodiagnóstico de la política "Seguimiento y evaluación del desempeño institucional".
Planes de acción de las políticas de MIPG  "Fortalecimiento institucional y simplificación de procesos", "Gestión del conocimiento e innovación" y "Seguimiento y evaluación del desempeño institucional", de acuerdo a los Autodiagnósticos realizados en el primer trimestre.</t>
  </si>
  <si>
    <t xml:space="preserve">Presentación de reunión informativa MIPG, lista de asistencia, correos electrónicos enviados a los diferentes responsables de las políticas de MIPG en la entidad y Diagnósticos recibidos en la OAP
Correos electrónicos, actas de reunión  y listas de asistencia a reuniones donde se apoyó al Sistema de Seguridad y Salud en el Trabajo en la consolidación de los requierimientos de documentación para dar cumplimiento al Decreto 1072 de 2015.  </t>
  </si>
  <si>
    <r>
      <rPr>
        <b/>
        <sz val="8"/>
        <rFont val="Arial"/>
        <family val="2"/>
      </rPr>
      <t xml:space="preserve">PRIMER TRIMESTRE: </t>
    </r>
    <r>
      <rPr>
        <sz val="8"/>
        <rFont val="Arial"/>
        <family val="2"/>
      </rPr>
      <t xml:space="preserve">Se realizó la distribución de las 16 políticas de MIPG entre los procesos de la entidad, correspondientes a cada temática. Se envíaron vía correo electrónico con el manual operativo de MIPG. Se realizó una reunión informativa con representantes de todos los procesos, donde se recordaron fechas y compromisos para el cumplimiento de las actividades de implementación del MIPG. Asi mismo, se participó en las diferentes jornadas de capacitación del Depto. Administrativo de la Función Pública y de la Secretaría General. 
</t>
    </r>
    <r>
      <rPr>
        <b/>
        <sz val="8"/>
        <rFont val="Arial"/>
        <family val="2"/>
      </rPr>
      <t xml:space="preserve">SEGUNDO TRIMESTRE: </t>
    </r>
    <r>
      <rPr>
        <sz val="8"/>
        <rFont val="Arial"/>
        <family val="2"/>
      </rPr>
      <t xml:space="preserve">Se apoyó la elaboración de los planes de acción de las políticas: Defensa judicial, Integridad, Participación ciudadana, Racionalización de trámites y Servicio al ciudadano. A solicitud de los responsables de dichas políticas. </t>
    </r>
  </si>
  <si>
    <r>
      <rPr>
        <b/>
        <sz val="9"/>
        <color theme="1"/>
        <rFont val="Arial"/>
        <family val="2"/>
      </rPr>
      <t xml:space="preserve">PRIMER TRIMESTRE: </t>
    </r>
    <r>
      <rPr>
        <sz val="9"/>
        <color theme="1"/>
        <rFont val="Arial"/>
        <family val="2"/>
      </rPr>
      <t xml:space="preserve">Se realizaó la Liquidación de Nómina, Seguridad Social y Parafiscales en los terminos establecidos de los meses de enero, febrero y marzo.
</t>
    </r>
    <r>
      <rPr>
        <b/>
        <sz val="9"/>
        <color theme="1"/>
        <rFont val="Arial"/>
        <family val="2"/>
      </rPr>
      <t>SEGUNDO TRIMESTRE:</t>
    </r>
    <r>
      <rPr>
        <sz val="9"/>
        <color theme="1"/>
        <rFont val="Arial"/>
        <family val="2"/>
      </rPr>
      <t>Se realizó la Liquidación de Nómina, Seguridad Social y Parafiscales en los terminos establecidos de los meses de abril, mayo y junio</t>
    </r>
  </si>
  <si>
    <t>Se presentaron dificultades por actualización de los sistemas y en la intergarción de la interfaz de Humano a SIAFI.</t>
  </si>
  <si>
    <t>El plan se encuentra publicado en el siguiente Link:
http://www.idep.edu.co/sites/default/files/PL-GTH-13-01-Plan-Inst-Capacit-V4.pdf
Expediente PIC</t>
  </si>
  <si>
    <r>
      <rPr>
        <b/>
        <sz val="9"/>
        <color theme="1"/>
        <rFont val="Arial"/>
        <family val="2"/>
      </rPr>
      <t xml:space="preserve">PRIMER TRIMESTRE: </t>
    </r>
    <r>
      <rPr>
        <sz val="9"/>
        <color theme="1"/>
        <rFont val="Arial"/>
        <family val="2"/>
      </rPr>
      <t xml:space="preserve">Se actualizo el  PL-GTH-13-01 Plan Institucional de Capacitación en su contexto y normatividad vigente de acuerdo a  las nueves directrices del Departamento Administrativo de la Función Publica y al Decreto Único 1083 de 2015,  con fecha de aprobación  02/04/2018.
</t>
    </r>
    <r>
      <rPr>
        <b/>
        <sz val="9"/>
        <color theme="1"/>
        <rFont val="Arial"/>
        <family val="2"/>
      </rPr>
      <t xml:space="preserve">SEGUNDO TRIMESTRE: </t>
    </r>
    <r>
      <rPr>
        <sz val="9"/>
        <color theme="1"/>
        <rFont val="Arial"/>
        <family val="2"/>
      </rPr>
      <t>Se realizaron las 13 actividades de capacitación programadas en el trimestre.</t>
    </r>
  </si>
  <si>
    <t>Seguimiento al Plan Anual de Trabajo SG-SST</t>
  </si>
  <si>
    <r>
      <rPr>
        <b/>
        <sz val="9"/>
        <color theme="1"/>
        <rFont val="Arial"/>
        <family val="2"/>
      </rPr>
      <t xml:space="preserve">PRIMER TRIMESTRE </t>
    </r>
    <r>
      <rPr>
        <sz val="9"/>
        <color theme="1"/>
        <rFont val="Arial"/>
        <family val="2"/>
      </rPr>
      <t xml:space="preserve">Se ejecutaron los comités programados en el primer trimestre.
</t>
    </r>
    <r>
      <rPr>
        <b/>
        <sz val="9"/>
        <color theme="1"/>
        <rFont val="Arial"/>
        <family val="2"/>
      </rPr>
      <t xml:space="preserve">SEGUNDO TRIMESTRE: </t>
    </r>
    <r>
      <rPr>
        <sz val="9"/>
        <color theme="1"/>
        <rFont val="Arial"/>
        <family val="2"/>
      </rPr>
      <t>Se han cumplido todas las actividades propuestas con corte a junio de 2018 hay una implementacion del Decreto del 82%</t>
    </r>
  </si>
  <si>
    <t>El Plan de Bienestar se encuentra publicado en el siguiente Link: 
http://www.idep.edu.co/sites/default/files/PL-GTH-13-03-Plan-Bienestar-e-incent-V3.pdf
Expediente PIB</t>
  </si>
  <si>
    <t>Se realizaron actividades de Bienestar, pero no se cumplio con la totalidad de las mismas debido a que aunque se realizó el proceso de contratación para las vacaciones recreativas,  establecidas para éste triemstre, el proceso se declaró desierto. Adicionalmente, se aplazó una jornada de Bienestar por cruce de  actividades.</t>
  </si>
  <si>
    <r>
      <rPr>
        <b/>
        <sz val="9"/>
        <color theme="1"/>
        <rFont val="Arial"/>
        <family val="2"/>
      </rPr>
      <t xml:space="preserve">PRIMER TRIMESTRE: </t>
    </r>
    <r>
      <rPr>
        <sz val="9"/>
        <color theme="1"/>
        <rFont val="Arial"/>
        <family val="2"/>
      </rPr>
      <t xml:space="preserve">Se realizo jornada de Inducción y  Reinduccion al Servicio Público el Día 05 de Marzo, el cual conto con el capacitador externo Dra Esperanza Tulande Carmero.  
Se envió invitación a los Funcionarios y Contratistas el Día 02 de Marzo de la Vigencia actual.  
</t>
    </r>
    <r>
      <rPr>
        <b/>
        <sz val="9"/>
        <color theme="1"/>
        <rFont val="Arial"/>
        <family val="2"/>
      </rPr>
      <t xml:space="preserve">SEGUNDO TRIMESTRE: </t>
    </r>
    <r>
      <rPr>
        <sz val="9"/>
        <color theme="1"/>
        <rFont val="Arial"/>
        <family val="2"/>
      </rPr>
      <t xml:space="preserve">La actividad se ejecutó en el primer trimestre. </t>
    </r>
  </si>
  <si>
    <r>
      <rPr>
        <b/>
        <sz val="9"/>
        <color theme="1"/>
        <rFont val="Arial"/>
        <family val="2"/>
      </rPr>
      <t xml:space="preserve">PRIMER TRIMESTRE: </t>
    </r>
    <r>
      <rPr>
        <sz val="9"/>
        <color theme="1"/>
        <rFont val="Arial"/>
        <family val="2"/>
      </rPr>
      <t xml:space="preserve">Se actualizo el  Manual MN-GTH-13-02 de Inducción y reinducción,  en su contexto, responsabilidades  y normatividad vigente de acuerdo a  las nueves directrices del Departamento Administrativo de la Función Pública y al Decreto Único 1083 de 2015, documento que tiene fecha de aprobación  27/03/2018 .
</t>
    </r>
    <r>
      <rPr>
        <b/>
        <sz val="9"/>
        <color theme="1"/>
        <rFont val="Arial"/>
        <family val="2"/>
      </rPr>
      <t xml:space="preserve">SEGUNDO TRIMESTRE: </t>
    </r>
    <r>
      <rPr>
        <sz val="9"/>
        <color theme="1"/>
        <rFont val="Arial"/>
        <family val="2"/>
      </rPr>
      <t>Se actualizó el Poocediemiento PRO-GTH-13-06 de Gestión de Capacitaciones y el Formato FT-GTH-13-19 Cronograma PIC.</t>
    </r>
  </si>
  <si>
    <t xml:space="preserve">Se requiere ampliar el tiempo de ejecución hasta el tercer trimestre </t>
  </si>
  <si>
    <r>
      <rPr>
        <b/>
        <sz val="9"/>
        <color theme="1"/>
        <rFont val="Arial"/>
        <family val="2"/>
      </rPr>
      <t xml:space="preserve">PRIMER TRIMESTRE: </t>
    </r>
    <r>
      <rPr>
        <sz val="9"/>
        <color theme="1"/>
        <rFont val="Arial"/>
        <family val="2"/>
      </rPr>
      <t xml:space="preserve">El plan de Bienenestar fue aprobado Mediante resoluciòn No 031 de 2018.
</t>
    </r>
    <r>
      <rPr>
        <b/>
        <sz val="9"/>
        <color theme="1"/>
        <rFont val="Arial"/>
        <family val="2"/>
      </rPr>
      <t xml:space="preserve">SEGUNDO TRIMESTRE: </t>
    </r>
    <r>
      <rPr>
        <sz val="9"/>
        <color theme="1"/>
        <rFont val="Arial"/>
        <family val="2"/>
      </rPr>
      <t>Se realizaron 2 invitaciones conciertos: Día de la Familia y Día de la secretaría.</t>
    </r>
  </si>
  <si>
    <r>
      <t xml:space="preserve">PRIMER TRIMESTRE: </t>
    </r>
    <r>
      <rPr>
        <sz val="9"/>
        <color theme="1"/>
        <rFont val="Arial"/>
        <family val="2"/>
      </rPr>
      <t xml:space="preserve">Se ejecutó totalmente la actividad en el primer trimestre.
</t>
    </r>
    <r>
      <rPr>
        <b/>
        <sz val="9"/>
        <color theme="1"/>
        <rFont val="Arial"/>
        <family val="2"/>
      </rPr>
      <t xml:space="preserve">SEGUNDO TRIMESTRE: </t>
    </r>
    <r>
      <rPr>
        <sz val="9"/>
        <color theme="1"/>
        <rFont val="Arial"/>
        <family val="2"/>
      </rPr>
      <t>Se ejecutó totalmente la actividad en el primer trimestre</t>
    </r>
  </si>
  <si>
    <t>http://www.idep.edu.co/?q=content/plan-anticorrupci%C3%B3n-y-atenci%C3%B3n-al-ciudadano</t>
  </si>
  <si>
    <r>
      <rPr>
        <b/>
        <sz val="9"/>
        <color theme="1"/>
        <rFont val="Arial"/>
        <family val="2"/>
      </rPr>
      <t xml:space="preserve">PRIMER TRIMESTRE: </t>
    </r>
    <r>
      <rPr>
        <sz val="9"/>
        <color theme="1"/>
        <rFont val="Arial"/>
        <family val="2"/>
      </rPr>
      <t xml:space="preserve">Actividad Programada para ejecuciôn Segundo, Tercer y Cuarto Trimestre. 
</t>
    </r>
    <r>
      <rPr>
        <b/>
        <sz val="9"/>
        <color theme="1"/>
        <rFont val="Arial"/>
        <family val="2"/>
      </rPr>
      <t xml:space="preserve">SEGUNDO TRIMESTRE: </t>
    </r>
    <r>
      <rPr>
        <sz val="9"/>
        <color theme="1"/>
        <rFont val="Arial"/>
        <family val="2"/>
      </rPr>
      <t xml:space="preserve">Se realizó seguimiento al componente No. 4: Atención al ciudadano. Punto: 3.5 Talento Humano. SEGUIMIENTO: Se solicito a la Veeduría Distrital,  mediante correo electrónico dirigido al Dr Juan Carlos Rodríguez arana y en ant a la Doctora Claudia Sarmiento, capacitaciòn en Servicio al Ciudadano. 
El tema de capacitación “ Servicio al Ciudadano” se incluyo en el Cronograma Plan Institucional de Capacitación 2018;  con la observación de “ Pendiente fechas por definir por parte de la Veeduria Distrital” </t>
    </r>
  </si>
  <si>
    <t>http://www.idep.edu.co/?q=content/mapa-de-riesgos-por-proceso#overlay-context=</t>
  </si>
  <si>
    <r>
      <rPr>
        <b/>
        <sz val="9"/>
        <color theme="1"/>
        <rFont val="Arial"/>
        <family val="2"/>
      </rPr>
      <t xml:space="preserve">PRIMER TRIMESTRE: </t>
    </r>
    <r>
      <rPr>
        <sz val="9"/>
        <color theme="1"/>
        <rFont val="Arial"/>
        <family val="2"/>
      </rPr>
      <t xml:space="preserve">El seguimiento a  Riesgos se realizará en las siguientes fechas: Mayo, Septiembre, Diciembre, lo anterior debido a que su seguimiento se reporta Cuatrimestralmente. Por lo tanto el avance de la información se realizará en el (Segundo, Tercer y Cuarto) trimestre de la vigencia actual. 
</t>
    </r>
    <r>
      <rPr>
        <b/>
        <sz val="9"/>
        <color theme="1"/>
        <rFont val="Arial"/>
        <family val="2"/>
      </rPr>
      <t xml:space="preserve">SEGUNDO TRIMESTRE: </t>
    </r>
    <r>
      <rPr>
        <sz val="9"/>
        <color theme="1"/>
        <rFont val="Arial"/>
        <family val="2"/>
      </rPr>
      <t>Se hizo la actualiuzación del Mapa de Riesgos del Proceso de Gestión de Talento Humano en cuanto a la identificación, análisis, evaluación y manejo del riesgo, teniendo como resultado que para la vigencia 2018, de los 8 riesgos que manejaba el proceso (4 Estrategicos, 2 Operativos, 1 Legal y 1 de Corrupción), cinco cubren el procesod e Gestión de Talento Humano, desde la vinculación del fucniomario hasta su desvinculación:</t>
    </r>
  </si>
  <si>
    <r>
      <rPr>
        <b/>
        <sz val="9"/>
        <color theme="1"/>
        <rFont val="Arial"/>
        <family val="2"/>
      </rPr>
      <t xml:space="preserve">PRIMER TRIMESTRE: </t>
    </r>
    <r>
      <rPr>
        <sz val="9"/>
        <color theme="1"/>
        <rFont val="Arial"/>
        <family val="2"/>
      </rPr>
      <t xml:space="preserve">Se envió Seguimiento del Plan de Mejora a la OAP 05/04/2018
</t>
    </r>
    <r>
      <rPr>
        <b/>
        <sz val="9"/>
        <color theme="1"/>
        <rFont val="Arial"/>
        <family val="2"/>
      </rPr>
      <t xml:space="preserve">SEGUNDO TRIMESTRE: </t>
    </r>
    <r>
      <rPr>
        <sz val="9"/>
        <color theme="1"/>
        <rFont val="Arial"/>
        <family val="2"/>
      </rPr>
      <t>El Proceso de Gestión de Talento Humano no tiene actividades pendientes en el Plan de Mejora.</t>
    </r>
  </si>
  <si>
    <t>Hojas de vida de indicadores de gestión del proceso.</t>
  </si>
  <si>
    <r>
      <rPr>
        <b/>
        <sz val="9"/>
        <color theme="1"/>
        <rFont val="Arial"/>
        <family val="2"/>
      </rPr>
      <t xml:space="preserve">PRIMER TRIMESTRE: </t>
    </r>
    <r>
      <rPr>
        <sz val="9"/>
        <color theme="1"/>
        <rFont val="Arial"/>
        <family val="2"/>
      </rPr>
      <t xml:space="preserve">Se hace seguimeinto a los indicados res del Proceso de Talento Humano.
</t>
    </r>
    <r>
      <rPr>
        <b/>
        <sz val="9"/>
        <color theme="1"/>
        <rFont val="Arial"/>
        <family val="2"/>
      </rPr>
      <t xml:space="preserve">SEGUNDO TRIMESTRE: </t>
    </r>
    <r>
      <rPr>
        <sz val="9"/>
        <color theme="1"/>
        <rFont val="Arial"/>
        <family val="2"/>
      </rPr>
      <t>Se realizó la actualización de la hoja de vida de los inicadores y dentro del proceso de analisis se eliminaron dos (Cobertura del plan de bienestar e incentivos Y Eficiencia en la aplicación de la evaluación del desempeño), quedando para Talento Humano el indicador: "Cumplimiento del Plan Institucional de Capacitación de la Vigencia".  
Para el Sistema de Gestión y Seguridad y Salud en el Trabajo se crearon los siguientes:
1. Porcentaje de Ausentismo Laboral
2. Porcentaje de ejecución de evaluacion de condiciones de Salud
3. Porcentaje de cumplimiento de Auditorias
4. Indice de Frecuencia de accidentes de trabajo 
5. Porcentaje de accidentes e incidentes de trabajo  investigados
6. Porcentaje de Ejecucion del Plan de Trabajo Anual
7. Incidencia de Enfermedad Laboral
8. Porcentaje de Prevalencia de Enfermedad Laboral
9. Indice de Severidad</t>
    </r>
  </si>
  <si>
    <r>
      <rPr>
        <b/>
        <sz val="9"/>
        <color theme="1"/>
        <rFont val="Arial"/>
        <family val="2"/>
      </rPr>
      <t xml:space="preserve">PRIMER TRIMESTRE: </t>
    </r>
    <r>
      <rPr>
        <sz val="9"/>
        <color theme="1"/>
        <rFont val="Arial"/>
        <family val="2"/>
      </rPr>
      <t xml:space="preserve">Se realizo la entrega de la información en los tiempo establecidos por la OAP 
</t>
    </r>
    <r>
      <rPr>
        <b/>
        <sz val="9"/>
        <color theme="1"/>
        <rFont val="Arial"/>
        <family val="2"/>
      </rPr>
      <t xml:space="preserve">SEGUNDO TRIMESTRE: </t>
    </r>
    <r>
      <rPr>
        <sz val="9"/>
        <color theme="1"/>
        <rFont val="Arial"/>
        <family val="2"/>
      </rPr>
      <t xml:space="preserve">Se realizó el Plan de Acción de la Dimensión de Talento Humano y se remitió mediante correo electrónico  de fecha 06 de julio de 2018, a la OAP.  </t>
    </r>
  </si>
  <si>
    <t>Aunque se remite el Plan de Acción de la Dimensión de Talento Humano, se requiere de tiempo para la articulación de los diferentes planes y el Proceso de Talento Humano no tiene el recurso humano suficiente para poder cumplir con las multiples tareas y obligaciones inherentes al Proceso, lo que dificulta el cumplimeito del mismo.</t>
  </si>
  <si>
    <r>
      <rPr>
        <b/>
        <sz val="9"/>
        <rFont val="Arial"/>
        <family val="2"/>
      </rPr>
      <t xml:space="preserve">PRIMER TRIMESTRE: </t>
    </r>
    <r>
      <rPr>
        <sz val="9"/>
        <rFont val="Arial"/>
        <family val="2"/>
      </rPr>
      <t xml:space="preserve">El PGD ( Programa de Gestiòn Documental ) Fua aprobado El 20 de marzo en comité Interno de Archivo  y se  publica el 26 de marzo en el SIG.
</t>
    </r>
    <r>
      <rPr>
        <b/>
        <sz val="9"/>
        <rFont val="Arial"/>
        <family val="2"/>
      </rPr>
      <t xml:space="preserve">SEGUNDO TRIMESTRE: </t>
    </r>
    <r>
      <rPr>
        <sz val="9"/>
        <rFont val="Arial"/>
        <family val="2"/>
      </rPr>
      <t>Esta actividad ya se ejecutó en el primer trimestre.</t>
    </r>
  </si>
  <si>
    <t>Z:\INFORMES_2018\seguimiento segundo trimestre Cronograma 16/02/2018</t>
  </si>
  <si>
    <r>
      <rPr>
        <b/>
        <sz val="9"/>
        <color theme="1"/>
        <rFont val="Arial"/>
        <family val="2"/>
      </rPr>
      <t xml:space="preserve">PRIMER TRIMESTRE: </t>
    </r>
    <r>
      <rPr>
        <sz val="9"/>
        <color theme="1"/>
        <rFont val="Arial"/>
        <family val="2"/>
      </rPr>
      <t xml:space="preserve">Esta actividad se ejecutara a partir del segundo trimestre. 
</t>
    </r>
    <r>
      <rPr>
        <b/>
        <sz val="9"/>
        <color theme="1"/>
        <rFont val="Arial"/>
        <family val="2"/>
      </rPr>
      <t>SEGUNDO TRIMESTRE:</t>
    </r>
    <r>
      <rPr>
        <sz val="9"/>
        <color theme="1"/>
        <rFont val="Arial"/>
        <family val="2"/>
      </rPr>
      <t xml:space="preserve">  Se realizo seguimientoal cronograma del PGD</t>
    </r>
  </si>
  <si>
    <t>GESTION DOCUMENTAL(\\Zeus)(Q:)PINAR</t>
  </si>
  <si>
    <r>
      <rPr>
        <b/>
        <sz val="9"/>
        <color theme="1"/>
        <rFont val="Arial"/>
        <family val="2"/>
      </rPr>
      <t xml:space="preserve">PRIMER TRIMESTRE:  </t>
    </r>
    <r>
      <rPr>
        <sz val="9"/>
        <color theme="1"/>
        <rFont val="Arial"/>
        <family val="2"/>
      </rPr>
      <t xml:space="preserve">Esta actividad se ejecutara  el segundo trimestre. 
</t>
    </r>
    <r>
      <rPr>
        <b/>
        <sz val="9"/>
        <color theme="1"/>
        <rFont val="Arial"/>
        <family val="2"/>
      </rPr>
      <t xml:space="preserve">SEGUNDO TRIMESTRE:  </t>
    </r>
    <r>
      <rPr>
        <sz val="9"/>
        <color theme="1"/>
        <rFont val="Arial"/>
        <family val="2"/>
      </rPr>
      <t xml:space="preserve">El documento  se encuentra en construccion. </t>
    </r>
  </si>
  <si>
    <t>4/07/2018: 04/07/2018:Debido a que el 05 de abril de 2018, se recibió el concepto de revisión sobre los ajustes realizados a la tabla de valoración documental del Instituto para la Investigación Educativa y el Desarrollo Pedagógico – IDEP. Y según lo estipulado en el acuerdo 04 de 2013 Art.10 expedido por el Archivo General de la Nación, “establece que el tiempo para realizar ajustes es máximo de 30 días posteriores a la recepción del concepto”; motivo por el cual, se da prioridad a esta actividad que según cronograma estaba programada para 01/06/2018 al 19/07/2018. y se reprograma esta actividad para el tercer trimestre.</t>
  </si>
  <si>
    <r>
      <rPr>
        <b/>
        <sz val="9"/>
        <color theme="1"/>
        <rFont val="Arial"/>
        <family val="2"/>
      </rPr>
      <t xml:space="preserve">PRIMER TRIMESTRE:  </t>
    </r>
    <r>
      <rPr>
        <sz val="9"/>
        <color theme="1"/>
        <rFont val="Arial"/>
        <family val="2"/>
      </rPr>
      <t xml:space="preserve">Esta actividad se ejecutara  el tercer trimestre. 
</t>
    </r>
    <r>
      <rPr>
        <b/>
        <sz val="9"/>
        <color theme="1"/>
        <rFont val="Arial"/>
        <family val="2"/>
      </rPr>
      <t xml:space="preserve">SEGUNDO TRIMESTRE:  </t>
    </r>
    <r>
      <rPr>
        <sz val="9"/>
        <color theme="1"/>
        <rFont val="Arial"/>
        <family val="2"/>
      </rPr>
      <t xml:space="preserve">El documento  se encuentra en construccion. </t>
    </r>
  </si>
  <si>
    <r>
      <rPr>
        <b/>
        <sz val="9"/>
        <color theme="1"/>
        <rFont val="Arial"/>
        <family val="2"/>
      </rPr>
      <t xml:space="preserve">PRIMER TRIMESTRE:  </t>
    </r>
    <r>
      <rPr>
        <sz val="9"/>
        <color theme="1"/>
        <rFont val="Arial"/>
        <family val="2"/>
      </rPr>
      <t xml:space="preserve">Esta actividad se ejecutara  el tercer trimestre. 
</t>
    </r>
    <r>
      <rPr>
        <b/>
        <sz val="9"/>
        <color theme="1"/>
        <rFont val="Arial"/>
        <family val="2"/>
      </rPr>
      <t xml:space="preserve">SEGUNDO TRIMESTRE:  </t>
    </r>
    <r>
      <rPr>
        <sz val="9"/>
        <color theme="1"/>
        <rFont val="Arial"/>
        <family val="2"/>
      </rPr>
      <t xml:space="preserve">Esta actividad se ejecutara  el tercer trimestre. </t>
    </r>
  </si>
  <si>
    <t>http://www.idep.edu.co/?q=tablas-de-retencion-documental-idep</t>
  </si>
  <si>
    <r>
      <rPr>
        <b/>
        <sz val="9"/>
        <rFont val="Arial"/>
        <family val="2"/>
      </rPr>
      <t xml:space="preserve">PRIMER TRIMESTRE: </t>
    </r>
    <r>
      <rPr>
        <sz val="9"/>
        <rFont val="Arial"/>
        <family val="2"/>
      </rPr>
      <t>No se ha recibido en la entidad el acuerdo de convalidacion por parte del Consejo Distrital de Archivos de Bogotá</t>
    </r>
    <r>
      <rPr>
        <b/>
        <sz val="9"/>
        <rFont val="Arial"/>
        <family val="2"/>
      </rPr>
      <t xml:space="preserve">
SEGUNDO TRIMESTRE:</t>
    </r>
    <r>
      <rPr>
        <sz val="9"/>
        <rFont val="Arial"/>
        <family val="2"/>
      </rPr>
      <t xml:space="preserve"> una vez se recibió comunicación de convalidación de la TRD Se procedió a realizar el Acto administrativo de adopción e Implantación Resolución 060 de 2018, se publicaron el 19 de junio y a través de  alerta informativa se informo a los funcionarios de la entidad de la convalidación. se entregaron a través de comunicación las TRD a las dependencias. </t>
    </r>
  </si>
  <si>
    <t xml:space="preserve">Debido a la demora en el documento se hace necesario reprogramar el cronograma a:
Segundo trimestre: 30%
Tercer trimestre: 40%
Cuatro trimestre: 30%
Debido a la demora en el documento se hace necesario reprogramar el cronograma.
04/07/2018  debido a la demora en la documentacion de convalidacion de las TR La sensibilización con cada dependencias y la implementación se realizara a partir del tercer trimestre.
</t>
  </si>
  <si>
    <t>http://www.idep.edu.co/sites/default/files/L-GD-07-03_Sistema_Integrado_de_Conservacion_V1.pdf</t>
  </si>
  <si>
    <r>
      <rPr>
        <b/>
        <sz val="9"/>
        <rFont val="Arial"/>
        <family val="2"/>
      </rPr>
      <t xml:space="preserve">PRIMER TRIMESTRE: </t>
    </r>
    <r>
      <rPr>
        <sz val="9"/>
        <rFont val="Arial"/>
        <family val="2"/>
      </rPr>
      <t xml:space="preserve">Se elaboro el sistema integrado de conservación y se incluyo  el plan  de conservación documental como uno de los componentes del sistema Circular 006 de 2014 art.4. se encuentra en revision por parte de los miembros del comiteinterno de Archivo.
</t>
    </r>
    <r>
      <rPr>
        <b/>
        <sz val="9"/>
        <rFont val="Arial"/>
        <family val="2"/>
      </rPr>
      <t xml:space="preserve">SEGUNDO TRIMESTRE: </t>
    </r>
    <r>
      <rPr>
        <sz val="9"/>
        <rFont val="Arial"/>
        <family val="2"/>
      </rPr>
      <t xml:space="preserve"> Se elaboro el sistema integrado de conservación y se incluyo  el plan  de conservación documental como uno de los componentes del sistema Circular 006 de 2014 art.4. se encuentra en revision por parte de los miembros del comiteinterno de Archivo
04/07/2018 el Sistema Integrado de Conservacion se publico el 26/06/2018 </t>
    </r>
  </si>
  <si>
    <t>MPGZ:\INFORMES_2018_seguimiento segundo trimestr</t>
  </si>
  <si>
    <r>
      <rPr>
        <b/>
        <sz val="9"/>
        <rFont val="Arial"/>
        <family val="2"/>
      </rPr>
      <t xml:space="preserve">PRIMER TRIMESTRE </t>
    </r>
    <r>
      <rPr>
        <sz val="9"/>
        <rFont val="Arial"/>
        <family val="2"/>
      </rPr>
      <t xml:space="preserve">Se realizo el diagnostico a la  Política de Gestión Documental  
</t>
    </r>
    <r>
      <rPr>
        <b/>
        <sz val="9"/>
        <rFont val="Arial"/>
        <family val="2"/>
      </rPr>
      <t>SEGUNDO TRIMESTRE:</t>
    </r>
    <r>
      <rPr>
        <sz val="9"/>
        <rFont val="Arial"/>
        <family val="2"/>
      </rPr>
      <t xml:space="preserve"> Se elaboro el plan de Acion para la politica de Gestion Documental </t>
    </r>
  </si>
  <si>
    <r>
      <rPr>
        <b/>
        <sz val="9"/>
        <rFont val="Arial"/>
        <family val="2"/>
      </rPr>
      <t xml:space="preserve">PRIMER TRIMESTRE: </t>
    </r>
    <r>
      <rPr>
        <sz val="9"/>
        <rFont val="Arial"/>
        <family val="2"/>
      </rPr>
      <t xml:space="preserve">El seguimiento de esta Actividad se realizara en el Segundo, Tercer y Cuarto Trimestre. 
</t>
    </r>
    <r>
      <rPr>
        <b/>
        <sz val="9"/>
        <rFont val="Arial"/>
        <family val="2"/>
      </rPr>
      <t xml:space="preserve">SEGUNDO TRIMESTRE: </t>
    </r>
    <r>
      <rPr>
        <sz val="9"/>
        <rFont val="Arial"/>
        <family val="2"/>
      </rPr>
      <t>Se realizó el seguimiento a Plan Anticorrupción y Atencion al Ciudadano " Ley  1474 de 2011  Art 73 .</t>
    </r>
  </si>
  <si>
    <r>
      <rPr>
        <b/>
        <sz val="9"/>
        <rFont val="Arial"/>
        <family val="2"/>
      </rPr>
      <t>PRIMER TRIMESTRE:</t>
    </r>
    <r>
      <rPr>
        <sz val="9"/>
        <rFont val="Arial"/>
        <family val="2"/>
      </rPr>
      <t xml:space="preserve"> Se realizo seguimiento al plan de mejora del Proceso , enviado mediante correo Institucional a la OAP. 
</t>
    </r>
    <r>
      <rPr>
        <b/>
        <sz val="9"/>
        <rFont val="Arial"/>
        <family val="2"/>
      </rPr>
      <t xml:space="preserve">SEGUNDO TRIMESTRE: </t>
    </r>
    <r>
      <rPr>
        <sz val="9"/>
        <rFont val="Arial"/>
        <family val="2"/>
      </rPr>
      <t xml:space="preserve">Se realizo seguimiento al plan de mejora del Proceso , enviado mediante correo Institucional a la OAP. </t>
    </r>
  </si>
  <si>
    <r>
      <rPr>
        <b/>
        <sz val="9"/>
        <rFont val="Arial"/>
        <family val="2"/>
      </rPr>
      <t>PRIMER TRIMESTRE:</t>
    </r>
    <r>
      <rPr>
        <sz val="9"/>
        <rFont val="Arial"/>
        <family val="2"/>
      </rPr>
      <t xml:space="preserve"> Se realizo seguimiento a los indicadores del Proceso, enviado mediante correo Institucional a la OAP. 
</t>
    </r>
    <r>
      <rPr>
        <b/>
        <sz val="9"/>
        <rFont val="Arial"/>
        <family val="2"/>
      </rPr>
      <t xml:space="preserve">SEGUNDO TRIMESTRE: </t>
    </r>
    <r>
      <rPr>
        <sz val="9"/>
        <rFont val="Arial"/>
        <family val="2"/>
      </rPr>
      <t xml:space="preserve">Se realizo seguimiento a los indicadores del Proceso, enviado mediante correo Institucional a la OAP. 
</t>
    </r>
  </si>
  <si>
    <r>
      <rPr>
        <b/>
        <sz val="9"/>
        <rFont val="Arial"/>
        <family val="2"/>
      </rPr>
      <t xml:space="preserve">PRIMER TRIMESTRE: </t>
    </r>
    <r>
      <rPr>
        <sz val="9"/>
        <rFont val="Arial"/>
        <family val="2"/>
      </rPr>
      <t xml:space="preserve">Se actualizo el Progrma de Gestion Documental, el cual fue aprobado mediante acta de Comité de Archivo Nº 1 de 2018 del 20 de Marzo.
</t>
    </r>
    <r>
      <rPr>
        <b/>
        <sz val="9"/>
        <rFont val="Arial"/>
        <family val="2"/>
      </rPr>
      <t xml:space="preserve">SEGUNDO TRIMESTRE: </t>
    </r>
    <r>
      <rPr>
        <sz val="9"/>
        <rFont val="Arial"/>
        <family val="2"/>
      </rPr>
      <t>se realizo seguimiento a la matriz 1712 y se actualizo</t>
    </r>
  </si>
  <si>
    <r>
      <rPr>
        <b/>
        <sz val="8"/>
        <rFont val="Arial"/>
        <family val="2"/>
      </rPr>
      <t xml:space="preserve">PRIMER TRIMESTRE: </t>
    </r>
    <r>
      <rPr>
        <sz val="8"/>
        <rFont val="Arial"/>
        <family val="2"/>
      </rPr>
      <t>04/04/2018</t>
    </r>
    <r>
      <rPr>
        <b/>
        <sz val="8"/>
        <rFont val="Arial"/>
        <family val="2"/>
      </rPr>
      <t xml:space="preserve"> </t>
    </r>
    <r>
      <rPr>
        <sz val="8"/>
        <rFont val="Arial"/>
        <family val="2"/>
      </rPr>
      <t xml:space="preserve">Contratos No. 66, 67, 68 y 69 de 2018 Suscritos con Inmobiliaria 1 Casa Grande Limitada
</t>
    </r>
    <r>
      <rPr>
        <b/>
        <sz val="8"/>
        <rFont val="Arial"/>
        <family val="2"/>
      </rPr>
      <t xml:space="preserve">SEGUNDO TRIMESTRE: </t>
    </r>
    <r>
      <rPr>
        <sz val="8"/>
        <rFont val="Arial"/>
        <family val="2"/>
      </rPr>
      <t>Contratos vigentes: No. 074 de 2018-Union tempora Biolompieza.
Orden de aceptación No. 075 de 2018 - SOLUTION COPY
Se radicaron documentos precontractuales para iniciar proceso cuyo objeto es Mantenimiento preventivo y correctivo de los vehículos de IDEP</t>
    </r>
  </si>
  <si>
    <t>Aplicativo SIAFI
Expediente de Gestión Actas de Comité de Inventarios
Actos Administrativos</t>
  </si>
  <si>
    <r>
      <rPr>
        <b/>
        <sz val="8"/>
        <rFont val="Arial"/>
        <family val="2"/>
      </rPr>
      <t xml:space="preserve">PRIMER TRIMESTRE: </t>
    </r>
    <r>
      <rPr>
        <sz val="8"/>
        <rFont val="Arial"/>
        <family val="2"/>
      </rPr>
      <t xml:space="preserve">04/04/2018 Se realizó una sesión del Comité de Inventarios en el que se rindio informe del resultado del los Inventarios de la vigencia 2017.
Inventarios en Servicio de funcionarios y/o Contratistas actualizados en el Aplicativo SIAFI, Impresos, reconocidos y firmados.
</t>
    </r>
    <r>
      <rPr>
        <b/>
        <sz val="8"/>
        <rFont val="Arial"/>
        <family val="2"/>
      </rPr>
      <t xml:space="preserve">SEGUNDO TRIMESTRE: </t>
    </r>
    <r>
      <rPr>
        <sz val="8"/>
        <rFont val="Arial"/>
        <family val="2"/>
      </rPr>
      <t>Se hizo entrega de los bienes a la Universidad Pedagógica referente a los bienes del Centro de Memoria</t>
    </r>
  </si>
  <si>
    <r>
      <rPr>
        <b/>
        <sz val="9"/>
        <color theme="1"/>
        <rFont val="Arial"/>
        <family val="2"/>
      </rPr>
      <t xml:space="preserve">PRIMER TRIMESTRE:  </t>
    </r>
    <r>
      <rPr>
        <sz val="9"/>
        <color theme="1"/>
        <rFont val="Arial"/>
        <family val="2"/>
      </rPr>
      <t xml:space="preserve">Se han ejecutado 6 acciones de 7 programadas en el trimestre (Ver seguimiento plan de acción 2018 PIGA). 
</t>
    </r>
    <r>
      <rPr>
        <b/>
        <sz val="9"/>
        <color theme="1"/>
        <rFont val="Arial"/>
        <family val="2"/>
      </rPr>
      <t xml:space="preserve">SEGUNDO TRIMESTRE: </t>
    </r>
    <r>
      <rPr>
        <sz val="9"/>
        <color theme="1"/>
        <rFont val="Arial"/>
        <family val="2"/>
      </rPr>
      <t>Se han ejecutado 14 acciones de 15 programadas en el trimestre. La actividad de caminata ecológica no se ha realizado por que no se han aprobado los recursos necesarios para la logistica de la actividad.</t>
    </r>
  </si>
  <si>
    <t>Se recibieron capacitaciones por parte de los profesionales de la Oficina Asesora de Planeación sobre los temas de actualización de los procedimientos e indicadores. Se reprograma actividad para el siguiente trimestre</t>
  </si>
  <si>
    <r>
      <rPr>
        <b/>
        <sz val="9"/>
        <color theme="1"/>
        <rFont val="Arial"/>
        <family val="2"/>
      </rPr>
      <t xml:space="preserve">PRIMER TRIMESTRE: </t>
    </r>
    <r>
      <rPr>
        <sz val="9"/>
        <color theme="1"/>
        <rFont val="Arial"/>
        <family val="2"/>
      </rPr>
      <t xml:space="preserve">Esta Actividad se ejecutarà en el Segundo Trimestre. 
</t>
    </r>
    <r>
      <rPr>
        <b/>
        <sz val="9"/>
        <color theme="1"/>
        <rFont val="Arial"/>
        <family val="2"/>
      </rPr>
      <t>SEGUNDO TRIMESTRE:</t>
    </r>
    <r>
      <rPr>
        <sz val="9"/>
        <color theme="1"/>
        <rFont val="Arial"/>
        <family val="2"/>
      </rPr>
      <t xml:space="preserve"> No se reporta avance en la actividad.</t>
    </r>
  </si>
  <si>
    <t>No se reporta avance en la actividad.</t>
  </si>
  <si>
    <r>
      <rPr>
        <b/>
        <sz val="8"/>
        <rFont val="Arial"/>
        <family val="2"/>
      </rPr>
      <t xml:space="preserve">PRIMER TRIMESTRE: </t>
    </r>
    <r>
      <rPr>
        <sz val="8"/>
        <rFont val="Arial"/>
        <family val="2"/>
      </rPr>
      <t xml:space="preserve">4/04/2018: El seguimiento a  Riesgos se realizará en las siguientes fechas: Mayo, Septiembre, Diciembre, lo anterior debido a que su seguimiento se reporta Cuatrimestralmente. Por lo tanto el avance de la información se realizará en el (Segundo, Tercer y Cuarto) trimestre de la vigencia actual. 
</t>
    </r>
    <r>
      <rPr>
        <b/>
        <sz val="8"/>
        <rFont val="Arial"/>
        <family val="2"/>
      </rPr>
      <t xml:space="preserve">SEGUNDO TRIMESTRE: </t>
    </r>
    <r>
      <rPr>
        <sz val="8"/>
        <rFont val="Arial"/>
        <family val="2"/>
      </rPr>
      <t>Se realizó seguimiento al Mapa de riesgos por procesos</t>
    </r>
  </si>
  <si>
    <t xml:space="preserve">Seguimiento a Mapa de riesgos por procesos actualizado </t>
  </si>
  <si>
    <r>
      <t xml:space="preserve">PRIMER TRIMESTRE: </t>
    </r>
    <r>
      <rPr>
        <sz val="8"/>
        <rFont val="Arial"/>
        <family val="2"/>
      </rPr>
      <t xml:space="preserve">4/04/2018 Se hace seguimiento y se envia al Subdirector Administrativo, Financiero y de Control Disciplinario.
</t>
    </r>
    <r>
      <rPr>
        <b/>
        <sz val="8"/>
        <rFont val="Arial"/>
        <family val="2"/>
      </rPr>
      <t xml:space="preserve">SEGUNDO TRIMESTRE: </t>
    </r>
    <r>
      <rPr>
        <sz val="8"/>
        <rFont val="Arial"/>
        <family val="2"/>
      </rPr>
      <t>Se realizó seguimiento al plan de mejoramiento  del proceso.</t>
    </r>
  </si>
  <si>
    <r>
      <t xml:space="preserve">PRIMER TRIMESTRE:  </t>
    </r>
    <r>
      <rPr>
        <sz val="8"/>
        <rFont val="Arial"/>
        <family val="2"/>
      </rPr>
      <t xml:space="preserve">4/04/2018 Se hace seguimiento y se envia al Subdirector Administrativo, Financiero y de Control Disciplinario.
</t>
    </r>
    <r>
      <rPr>
        <b/>
        <sz val="8"/>
        <rFont val="Arial"/>
        <family val="2"/>
      </rPr>
      <t xml:space="preserve">SEGUNDO TRIMESTRE: </t>
    </r>
    <r>
      <rPr>
        <sz val="8"/>
        <rFont val="Arial"/>
        <family val="2"/>
      </rPr>
      <t>Seguimiento al indicador vigente</t>
    </r>
  </si>
  <si>
    <t>Se actualizarán en el tercer trimestre los indicadores del proceso.</t>
  </si>
  <si>
    <r>
      <rPr>
        <b/>
        <sz val="8"/>
        <rFont val="Arial"/>
        <family val="2"/>
      </rPr>
      <t xml:space="preserve">PRIMER TRIMESTRE: </t>
    </r>
    <r>
      <rPr>
        <sz val="8"/>
        <rFont val="Arial"/>
        <family val="2"/>
      </rPr>
      <t xml:space="preserve">Se realizarpn las conciliaciones mensuales correspondientes al primer trimestre de 2018, No se encontraron diferencias en la conciliación entre los dos sistemas de información. No obstante está pendiente de conciliar en la ejecucón de ingresos entre Tesorería y CUD.
</t>
    </r>
    <r>
      <rPr>
        <b/>
        <sz val="8"/>
        <rFont val="Arial"/>
        <family val="2"/>
      </rPr>
      <t xml:space="preserve">SEGUNDO TRIMESTRE: </t>
    </r>
    <r>
      <rPr>
        <sz val="8"/>
        <rFont val="Arial"/>
        <family val="2"/>
      </rPr>
      <t>Información Conciliada a junio 30 de los Sistemas de Información.</t>
    </r>
  </si>
  <si>
    <r>
      <rPr>
        <b/>
        <sz val="8"/>
        <rFont val="Arial"/>
        <family val="2"/>
      </rPr>
      <t xml:space="preserve">PRIMER TRIMESTRE: </t>
    </r>
    <r>
      <rPr>
        <sz val="8"/>
        <rFont val="Arial"/>
        <family val="2"/>
      </rPr>
      <t xml:space="preserve">Se enviaron todos los informes correspondientes a la ejecución presupuestal del trimestre. No obstante en el mes de febrero se presentó mora en la entrega de los mismos por pérdida de documentos bajo responsabilidad de la empresa de entrega de correspondencia. Se entregaron fuera de las fechas establecidas.
</t>
    </r>
    <r>
      <rPr>
        <b/>
        <sz val="8"/>
        <rFont val="Arial"/>
        <family val="2"/>
      </rPr>
      <t>SEGUNDO TRIMESTRE:</t>
    </r>
    <r>
      <rPr>
        <sz val="8"/>
        <rFont val="Arial"/>
        <family val="2"/>
      </rPr>
      <t xml:space="preserve"> Informes Entregados oportunamente</t>
    </r>
  </si>
  <si>
    <t>Expediente de cierre Presupuestal
Carpeta de Actas de Comité de Seguimiento a la Ejecución Presupuestal</t>
  </si>
  <si>
    <r>
      <rPr>
        <b/>
        <sz val="8"/>
        <rFont val="Arial"/>
        <family val="2"/>
      </rPr>
      <t xml:space="preserve">PRIMER TRIMESTRE:  </t>
    </r>
    <r>
      <rPr>
        <sz val="8"/>
        <rFont val="Arial"/>
        <family val="2"/>
      </rPr>
      <t xml:space="preserve">Se realizaron las conciliaciones con el área de Tesorería, como insumo al cierre Presupuestal. Se encuentra pendiente la conciliación con el área contable, una vez se remita infomación de CUD por parte de la SHD.
</t>
    </r>
    <r>
      <rPr>
        <b/>
        <sz val="8"/>
        <rFont val="Arial"/>
        <family val="2"/>
      </rPr>
      <t xml:space="preserve">SEGUNDO TRIMESTRE:  </t>
    </r>
    <r>
      <rPr>
        <sz val="8"/>
        <rFont val="Arial"/>
        <family val="2"/>
      </rPr>
      <t>Se realizaron las conciliaciones con el área de Tesorería, como insumo al cierre Presupuestal. Se encuentra pendiente la conciliación con el área contable, una vez se remita infomación de CUD por parte de la SHD.
Se efectuaron dos Comitpes de Seguimiento a la Ejecución Presupuetal, en los cuales se socializó la situación en vigencia y reservas dando las alertas para la Ejecución oportuna de los recursos</t>
    </r>
  </si>
  <si>
    <t xml:space="preserve">Durante el semestre se han presentado diferencias en la Ejecución de ingresos entre las áreas de Tesoreria y Contabilidad, las cuales han sido reportadas vía correo con el área de Contabilidad.  Efectuando desde presupuesto una revisión de las mismas no se detecta diferencias entre OPGET, SISPAC y PREDIS por lo cual, se solicita una reunión con COntabilidad Distrital a fin de determinar el orígen de las diferencias. </t>
  </si>
  <si>
    <t>Carpeta Anteproyecto vigencia 2019</t>
  </si>
  <si>
    <r>
      <rPr>
        <b/>
        <sz val="8"/>
        <rFont val="Arial"/>
        <family val="2"/>
      </rPr>
      <t xml:space="preserve">PRIMER TRIMESTRE:  </t>
    </r>
    <r>
      <rPr>
        <sz val="8"/>
        <rFont val="Arial"/>
        <family val="2"/>
      </rPr>
      <t xml:space="preserve">Se recibió por parte de la SHD circular con lineamientos de la Programación Presupuestal vigencia 2019. se está a la espera de la Circular de incio de actividades relacionadas con el anteproyecto de Presupuesto 2019.
</t>
    </r>
    <r>
      <rPr>
        <b/>
        <sz val="8"/>
        <rFont val="Arial"/>
        <family val="2"/>
      </rPr>
      <t xml:space="preserve">SEGUNDO TRIMESTRE:  </t>
    </r>
    <r>
      <rPr>
        <sz val="8"/>
        <rFont val="Arial"/>
        <family val="2"/>
      </rPr>
      <t>Se actualizó en PREDIS el consolidado de gastos generales vigencia 2017. Se consolidó anteproyecto de necesidades en gastos generales vigencia 2019, información reportada por los responsables de la ejecución de los recursos.  Se encuentra pendiente el envío de cotizaciónes y/o estudio de mercado por parte de los responsables de acuerdo con compromiso del Comité extraordinario de seguimiento a la ejecución presupuestal, información que será consolidada y llevada a mesa de trabajo con DDP programada por Circular para la primera semana del mes de agosto.   
Se recibió por parte de la SHD circular con lineamientos de la Programación Presupuestal vigencia 2019. se está a la espera de la Circular de incio de actividades relacionadas con el anteproyecto de Presupuesto 2019.</t>
    </r>
  </si>
  <si>
    <t>Expedientes de Comprobantes de egreso de los meses de enero, febrero, marzo, abril, mayo y junio</t>
  </si>
  <si>
    <r>
      <rPr>
        <b/>
        <sz val="8"/>
        <rFont val="Arial"/>
        <family val="2"/>
      </rPr>
      <t xml:space="preserve">PRIMER TRIMESTRE: </t>
    </r>
    <r>
      <rPr>
        <sz val="8"/>
        <rFont val="Arial"/>
        <family val="2"/>
      </rPr>
      <t xml:space="preserve">En el mes de marzo en la ejecución del PAC fue del 99%
</t>
    </r>
    <r>
      <rPr>
        <b/>
        <sz val="8"/>
        <rFont val="Arial"/>
        <family val="2"/>
      </rPr>
      <t xml:space="preserve">SEGUNDO TRIMESTRE: </t>
    </r>
    <r>
      <rPr>
        <sz val="8"/>
        <rFont val="Arial"/>
        <family val="2"/>
      </rPr>
      <t>En el segundo trimestre la ejecución del PAC fue del 95%</t>
    </r>
  </si>
  <si>
    <r>
      <rPr>
        <b/>
        <sz val="8"/>
        <rFont val="Arial"/>
        <family val="2"/>
      </rPr>
      <t xml:space="preserve">PRIMER TRIMESTRE: </t>
    </r>
    <r>
      <rPr>
        <sz val="8"/>
        <rFont val="Arial"/>
        <family val="2"/>
      </rPr>
      <t xml:space="preserve">Depuración de partidas conciliatorias de meses anteriores.
</t>
    </r>
    <r>
      <rPr>
        <b/>
        <sz val="8"/>
        <rFont val="Arial"/>
        <family val="2"/>
      </rPr>
      <t xml:space="preserve">SEGUNDO TRIMESTRE: </t>
    </r>
    <r>
      <rPr>
        <sz val="8"/>
        <rFont val="Arial"/>
        <family val="2"/>
      </rPr>
      <t>Depuración de partidas conciliatorias de meses anteriores</t>
    </r>
  </si>
  <si>
    <t>Expedientes de Conciliaciones  bancarias de enero, febrero, marzo, abril y mayo. Las del mes de junio se entrega en los primeros días del mes de julio. Estos se entregan mes vencido.</t>
  </si>
  <si>
    <r>
      <rPr>
        <b/>
        <sz val="8"/>
        <rFont val="Arial"/>
        <family val="2"/>
      </rPr>
      <t xml:space="preserve">PRIMER TRIMESTRE: </t>
    </r>
    <r>
      <rPr>
        <sz val="8"/>
        <rFont val="Arial"/>
        <family val="2"/>
      </rPr>
      <t xml:space="preserve">Se realizaron los seguimientos a estos temas de manera permanente.
</t>
    </r>
    <r>
      <rPr>
        <b/>
        <sz val="8"/>
        <rFont val="Arial"/>
        <family val="2"/>
      </rPr>
      <t xml:space="preserve">SEGUNDO TRIMESTRE: </t>
    </r>
  </si>
  <si>
    <r>
      <rPr>
        <b/>
        <sz val="9"/>
        <color theme="1"/>
        <rFont val="Arial"/>
        <family val="2"/>
      </rPr>
      <t xml:space="preserve">PRIMER TRIMESTRE: </t>
    </r>
    <r>
      <rPr>
        <sz val="9"/>
        <color theme="1"/>
        <rFont val="Arial"/>
        <family val="2"/>
      </rPr>
      <t xml:space="preserve">Para este trimestre se logro la actualización de los siguientes procedimientos (PRO-CID-15-01 Control Interno Disciplinario Ordinario y PRO-CID-15-02 Control Interno Disciplinario Verbal). Solicitud que fue enviada a la OAP , Mediante Correo Electrónico de Fecha 03/04/2018 y formato FT-MIC-03-04 Solicitud de creación, modificación o eliminación de documentos del 03/04/2018.
</t>
    </r>
    <r>
      <rPr>
        <b/>
        <sz val="9"/>
        <color theme="1"/>
        <rFont val="Arial"/>
        <family val="2"/>
      </rPr>
      <t xml:space="preserve">SEGUNDO TRIMESTRE: </t>
    </r>
    <r>
      <rPr>
        <sz val="9"/>
        <color theme="1"/>
        <rFont val="Arial"/>
        <family val="2"/>
      </rPr>
      <t>La actividad ya se ejecutó.</t>
    </r>
  </si>
  <si>
    <r>
      <rPr>
        <b/>
        <sz val="9"/>
        <color theme="1"/>
        <rFont val="Arial"/>
        <family val="2"/>
      </rPr>
      <t xml:space="preserve">PRIMER TRIMESTRE: </t>
    </r>
    <r>
      <rPr>
        <sz val="9"/>
        <color theme="1"/>
        <rFont val="Arial"/>
        <family val="2"/>
      </rPr>
      <t xml:space="preserve">El seguimiento a  Riesgos se realizará en las siguientes fechas: Mayo, Septiembre, Diciembre, lo anterior debido a que su seguimiento se reporta Cuatrimestralmente. Por lo tanto el avance de la información se realizará en el (Segundo, Tercer y Cuarto) trimestre de la vigencia actual. 
</t>
    </r>
    <r>
      <rPr>
        <b/>
        <sz val="9"/>
        <color theme="1"/>
        <rFont val="Arial"/>
        <family val="2"/>
      </rPr>
      <t>SEGUNDO TRIMESTRE:</t>
    </r>
    <r>
      <rPr>
        <sz val="9"/>
        <color theme="1"/>
        <rFont val="Arial"/>
        <family val="2"/>
      </rPr>
      <t xml:space="preserve">Se realizó el seguimiento a los controles del Mapa de Riesgos del Proceso </t>
    </r>
  </si>
  <si>
    <r>
      <rPr>
        <b/>
        <sz val="9"/>
        <color theme="1"/>
        <rFont val="Arial"/>
        <family val="2"/>
      </rPr>
      <t>PRIMER TRIMESTRE:</t>
    </r>
    <r>
      <rPr>
        <sz val="9"/>
        <color theme="1"/>
        <rFont val="Arial"/>
        <family val="2"/>
      </rPr>
      <t xml:space="preserve"> El proceso de Control Interno Disciplinario No tiene acciones abiertas o en desarrollo, se envía correo a la OPA , indicado que el Proceso no tiene acciones pendientes por desarrollar.
</t>
    </r>
    <r>
      <rPr>
        <b/>
        <sz val="9"/>
        <color theme="1"/>
        <rFont val="Arial"/>
        <family val="2"/>
      </rPr>
      <t>SEGUNDO TRIMESTRE:</t>
    </r>
    <r>
      <rPr>
        <sz val="9"/>
        <color theme="1"/>
        <rFont val="Arial"/>
        <family val="2"/>
      </rPr>
      <t xml:space="preserve">Se realizó el seguimiento Plan de Mejora del Proceso </t>
    </r>
  </si>
  <si>
    <r>
      <rPr>
        <b/>
        <sz val="9"/>
        <color theme="1"/>
        <rFont val="Arial"/>
        <family val="2"/>
      </rPr>
      <t xml:space="preserve">PRIMER TRIMESTRE: </t>
    </r>
    <r>
      <rPr>
        <sz val="9"/>
        <color theme="1"/>
        <rFont val="Arial"/>
        <family val="2"/>
      </rPr>
      <t xml:space="preserve">Se envia seguimiento de los Indicadores mediante Correo Instituacional el 05/04/2018.
</t>
    </r>
    <r>
      <rPr>
        <b/>
        <sz val="9"/>
        <color theme="1"/>
        <rFont val="Arial"/>
        <family val="2"/>
      </rPr>
      <t xml:space="preserve">SEGUNDO TRIMESTRE: </t>
    </r>
  </si>
  <si>
    <r>
      <rPr>
        <b/>
        <sz val="9"/>
        <rFont val="Arial"/>
        <family val="2"/>
      </rPr>
      <t xml:space="preserve">PRIMER TRIMESTRE: </t>
    </r>
    <r>
      <rPr>
        <sz val="9"/>
        <rFont val="Arial"/>
        <family val="2"/>
      </rPr>
      <t xml:space="preserve">El seguimiento a  Riesgos se realizará en las siguientes fechas: Mayo, Septiembre, Diciembre, lo anterior debido a que su seguimiento se reporta Cuatrimestralmente. Por lo tanto el avance de la información se realizará en el (Segundo, Tercer y Cuarto) trimestre de la vigencia actual. 
</t>
    </r>
    <r>
      <rPr>
        <b/>
        <sz val="9"/>
        <rFont val="Arial"/>
        <family val="2"/>
      </rPr>
      <t xml:space="preserve">SEGUNDO TRIMESTRE: </t>
    </r>
    <r>
      <rPr>
        <sz val="9"/>
        <rFont val="Arial"/>
        <family val="2"/>
      </rPr>
      <t>Se realizó seguimiento al mapa de riesgos y no se materializó ninguno de los riesgos identificados.</t>
    </r>
  </si>
  <si>
    <r>
      <rPr>
        <b/>
        <sz val="9"/>
        <color theme="1"/>
        <rFont val="Arial"/>
        <family val="2"/>
      </rPr>
      <t xml:space="preserve">PRIMER TRIMESTRE: </t>
    </r>
    <r>
      <rPr>
        <sz val="9"/>
        <color theme="1"/>
        <rFont val="Arial"/>
        <family val="2"/>
      </rPr>
      <t xml:space="preserve">Actividad Programada para ejecutar el Segundo periodo de la vigencia. 
</t>
    </r>
    <r>
      <rPr>
        <b/>
        <sz val="9"/>
        <color theme="1"/>
        <rFont val="Arial"/>
        <family val="2"/>
      </rPr>
      <t xml:space="preserve">SEGUNDO TRIMESTRE: </t>
    </r>
    <r>
      <rPr>
        <sz val="9"/>
        <color theme="1"/>
        <rFont val="Arial"/>
        <family val="2"/>
      </rPr>
      <t>Con corte al 30 de junio de 2018 se han actualizado 2 procedimientos y el plan de emergencias, se remitieron por crreo electronico a la Oficina asesora de planeación el 29 y 30 de junio respectivamete y se radico la solicitud de modificación el dia 10 de julio. Para el tercer trimestre se actualizarán los 2 procedimientos faltantes.</t>
    </r>
  </si>
  <si>
    <t>Solicitud de modificación de documentos.
Correo electrónico</t>
  </si>
  <si>
    <r>
      <rPr>
        <b/>
        <sz val="9"/>
        <color theme="1"/>
        <rFont val="Arial"/>
        <family val="2"/>
      </rPr>
      <t>PRIMER TRIMESTRE:</t>
    </r>
    <r>
      <rPr>
        <sz val="9"/>
        <color theme="1"/>
        <rFont val="Arial"/>
        <family val="2"/>
      </rPr>
      <t xml:space="preserve">Se actualizó en el mes de marzo  el plan de contingencia tecnológica  para la vigencia 2018,  se tramita el 28 de marzo  la solicitud para la publicación en la página web de la entidad.  
</t>
    </r>
    <r>
      <rPr>
        <b/>
        <sz val="9"/>
        <color theme="1"/>
        <rFont val="Arial"/>
        <family val="2"/>
      </rPr>
      <t>SEGUNDO TRIMESTRE:</t>
    </r>
    <r>
      <rPr>
        <sz val="9"/>
        <color theme="1"/>
        <rFont val="Arial"/>
        <family val="2"/>
      </rPr>
      <t>Esta actividad se terminará de ejecutar el cuarto trimestre.</t>
    </r>
  </si>
  <si>
    <r>
      <rPr>
        <b/>
        <sz val="9"/>
        <color theme="1"/>
        <rFont val="Arial"/>
        <family val="2"/>
      </rPr>
      <t xml:space="preserve">PRIMER TRIMESTRE: </t>
    </r>
    <r>
      <rPr>
        <sz val="9"/>
        <color theme="1"/>
        <rFont val="Arial"/>
        <family val="2"/>
      </rPr>
      <t xml:space="preserve">El 21 de marzo,  se comunica vía correo electrónico a todos los funcionarios y contratistas del IDEP, NotiTIC No. 3/18: Hablando sobre SEGURIDAD DE LA INFORMACIÓN y TIC sobre el boletín Informativo 007 del 15 de marzo del Equipo de Respuesta a Incidentes de Seguridad Informática de la Policía Nacional CSIRT-PONAL que anuncia sobre la existencia de un Malware que se distribuye por correo electrónico con temática relacionada con las Elecciones.                                                     
El 6 de marzo se envía NotiTIC No. 2/18: Hablando sobre SEGURIDAD DE LA INFORMACIÓN y TIC                                                                       
El 27 de febrero se envía NotiTIC No. 1/18: Hablando sobre SEGURIDAD DE LA INFORMACIÓN y TIC con el  documento facilitado por la Alta Consejería Distrital para las TIC con buenas prácticas para la creación y uso de contraseñas.                                                                                     
El 8 de febrero se comunica sobre el funcionamiento  de las licencias de seguridad perimetral tipo Firewall, para la mejora en la seguridad dado a la granularidad del filtrado de contenido en internet.  
</t>
    </r>
    <r>
      <rPr>
        <b/>
        <sz val="9"/>
        <color theme="1"/>
        <rFont val="Arial"/>
        <family val="2"/>
      </rPr>
      <t xml:space="preserve">SEGUNDO TRIMESTRE: </t>
    </r>
    <r>
      <rPr>
        <sz val="9"/>
        <color theme="1"/>
        <rFont val="Arial"/>
        <family val="2"/>
      </rPr>
      <t>Esta actividad está programada para el tercer trimestre.</t>
    </r>
  </si>
  <si>
    <t xml:space="preserve">Evidencias a validar en la máquina virtual del Windows Server 2008 R2, </t>
  </si>
  <si>
    <r>
      <rPr>
        <b/>
        <sz val="9"/>
        <color theme="1"/>
        <rFont val="Arial"/>
        <family val="2"/>
      </rPr>
      <t>PRIMER TRIMESTRE:</t>
    </r>
    <r>
      <rPr>
        <sz val="9"/>
        <color theme="1"/>
        <rFont val="Arial"/>
        <family val="2"/>
      </rPr>
      <t xml:space="preserve"> Esta actividad está programada para el segundo trimestre.
</t>
    </r>
    <r>
      <rPr>
        <b/>
        <sz val="9"/>
        <color theme="1"/>
        <rFont val="Arial"/>
        <family val="2"/>
      </rPr>
      <t>SEGUNDO TRIMESTRE:</t>
    </r>
    <r>
      <rPr>
        <sz val="9"/>
        <color theme="1"/>
        <rFont val="Arial"/>
        <family val="2"/>
      </rPr>
      <t xml:space="preserve"> Se realizaron pruebas para la activación de la licencia, esta activación se puede verificar en la máquina virtual del Windows Server 2008 R2, que hace las veces de Dominio virtual. Esta máquina esta corriendo en la solución Hyperconvergente.</t>
    </r>
  </si>
  <si>
    <r>
      <rPr>
        <b/>
        <sz val="9"/>
        <color theme="1"/>
        <rFont val="Arial"/>
        <family val="2"/>
      </rPr>
      <t>PRIMER TRIMESTRE:</t>
    </r>
    <r>
      <rPr>
        <sz val="9"/>
        <color theme="1"/>
        <rFont val="Arial"/>
        <family val="2"/>
      </rPr>
      <t xml:space="preserve"> Esta actividad está programada para el segundo trimestre.
</t>
    </r>
    <r>
      <rPr>
        <b/>
        <sz val="9"/>
        <color theme="1"/>
        <rFont val="Arial"/>
        <family val="2"/>
      </rPr>
      <t>SEGUNDO TRIMESTRE:</t>
    </r>
    <r>
      <rPr>
        <sz val="9"/>
        <color theme="1"/>
        <rFont val="Arial"/>
        <family val="2"/>
      </rPr>
      <t xml:space="preserve"> Se configuró un Servidor HPE G7 como unidad de almacenamiento y tercer nodo para la solución Hyperconvergente. Este servidor se encuentra ubicado en el Centro de Gestión del piso 4. Hace falta realizar la conexión desde el servidor Zeus a la unidad de almacenamiento.</t>
    </r>
  </si>
  <si>
    <t>Servidor se encuentra ubicado en el Centro de Gestión del piso 4.</t>
  </si>
  <si>
    <r>
      <rPr>
        <b/>
        <sz val="9"/>
        <color theme="1"/>
        <rFont val="Arial"/>
        <family val="2"/>
      </rPr>
      <t>PRIMER TRIMESTRE:</t>
    </r>
    <r>
      <rPr>
        <sz val="9"/>
        <color theme="1"/>
        <rFont val="Arial"/>
        <family val="2"/>
      </rPr>
      <t xml:space="preserve"> Esta actividad está programada para el tercer  trimestre.
</t>
    </r>
    <r>
      <rPr>
        <b/>
        <sz val="9"/>
        <color theme="1"/>
        <rFont val="Arial"/>
        <family val="2"/>
      </rPr>
      <t>SEGUNDO TRIMESTRE:</t>
    </r>
    <r>
      <rPr>
        <sz val="9"/>
        <color theme="1"/>
        <rFont val="Arial"/>
        <family val="2"/>
      </rPr>
      <t xml:space="preserve"> Esta actividad está programada para el tercer  trimestre.</t>
    </r>
  </si>
  <si>
    <r>
      <rPr>
        <b/>
        <sz val="9"/>
        <color theme="1"/>
        <rFont val="Arial"/>
        <family val="2"/>
      </rPr>
      <t xml:space="preserve">PRIMER TRIMESTRE:  </t>
    </r>
    <r>
      <rPr>
        <sz val="9"/>
        <color theme="1"/>
        <rFont val="Arial"/>
        <family val="2"/>
      </rPr>
      <t xml:space="preserve">La verificación de las  actualizaciones al servidor se realiza por demanda y  dependiendo los resultados de la verificación se determina si es necesario la actualización.  En el primer trimestre se realizaron dos actualizaciones al servidor una el 3 de marzo y una el 6 de marzo de 2018. 
</t>
    </r>
    <r>
      <rPr>
        <b/>
        <sz val="9"/>
        <color theme="1"/>
        <rFont val="Arial"/>
        <family val="2"/>
      </rPr>
      <t xml:space="preserve">SEGUNDO TRIMESTRE: </t>
    </r>
    <r>
      <rPr>
        <sz val="9"/>
        <color theme="1"/>
        <rFont val="Arial"/>
        <family val="2"/>
      </rPr>
      <t>La verificación de las  actualizaciones al servidor se realiza por demanda y  dependiendo los resultados de la verificación se determina si es necesario la actualización.  En el segundo trimestre se realizaron dos verificaciones al servidor, sin embargo no hubo actualizaciones en este trimestre.</t>
    </r>
  </si>
  <si>
    <r>
      <rPr>
        <b/>
        <sz val="9"/>
        <color theme="1"/>
        <rFont val="Arial"/>
        <family val="2"/>
      </rPr>
      <t xml:space="preserve">PRIMER TRIMESTRE:  </t>
    </r>
    <r>
      <rPr>
        <sz val="9"/>
        <color theme="1"/>
        <rFont val="Arial"/>
        <family val="2"/>
      </rPr>
      <t xml:space="preserve">Se  realiza actualización del PETI para la vigencia 2018. Se solicita el 28 de marzo la publicación del nuevo documento en la página web de la entidad en la sección del proceso dentro del SIG.
</t>
    </r>
    <r>
      <rPr>
        <b/>
        <sz val="9"/>
        <color theme="1"/>
        <rFont val="Arial"/>
        <family val="2"/>
      </rPr>
      <t xml:space="preserve">SEGUNDO TRIMESTRE:  </t>
    </r>
    <r>
      <rPr>
        <sz val="9"/>
        <color theme="1"/>
        <rFont val="Arial"/>
        <family val="2"/>
      </rPr>
      <t xml:space="preserve">28/06/2018: Actualización documento  PL-GT-12-01  Plan estratégico de tecnologías de la información y de las comunicaciones por actualización nombre en las fichas de los proyectos 1 y 2, al igual que el presupuesto asignado a cada uno, teniendo en cuenta lo aprobado en comité de sistemas del 24 de mayo de 2018, modificaciones plan de adquisiciones con radicado 342 del 12/03/2018, radicado 412 de 4/4//2018, radicado 508 del 27/04/2018.
30/05/2018: Seguimiento plan de compras gestión tecnológica presentado en comité directivo del 06/06/2018
18/06/2018: Seguimiento plan de compras gestión tecnológica presentado en comité directivo del 19/06/2018
30/06/2018: Se realiza seguimiento  a las actividades programadas con corte a junio 30 de  2018     
</t>
    </r>
  </si>
  <si>
    <r>
      <rPr>
        <b/>
        <sz val="9"/>
        <color theme="1"/>
        <rFont val="Arial"/>
        <family val="2"/>
      </rPr>
      <t xml:space="preserve">PRIMER TRIMESTRE: </t>
    </r>
    <r>
      <rPr>
        <sz val="9"/>
        <color theme="1"/>
        <rFont val="Arial"/>
        <family val="2"/>
      </rPr>
      <t xml:space="preserve">Se realiza el autodiagnóstico de MIPG para la política de Gobierno Digital en el proceso Gestión tecnológica. Documento remitido al responsable del SIG del IDEP.  
</t>
    </r>
    <r>
      <rPr>
        <b/>
        <sz val="9"/>
        <color theme="1"/>
        <rFont val="Arial"/>
        <family val="2"/>
      </rPr>
      <t xml:space="preserve">SEGUNDO TRIMESTRE: </t>
    </r>
    <r>
      <rPr>
        <sz val="9"/>
        <color theme="1"/>
        <rFont val="Arial"/>
        <family val="2"/>
      </rPr>
      <t>Se genera el correspondiente plan de acción  de acuerdo al autodiagnóstico realizado sobre la política de Gobierno digital el cual incluye el de la política de seguridad digital.</t>
    </r>
  </si>
  <si>
    <t>Archivo autodiagnóstico remitido al SIG y aprobado por el líder del proceso.
Plan de acción autodiagnóstico MIPG</t>
  </si>
  <si>
    <t>FT-GT-12-19 Inventario activos de información tipo  software,  hardware y servicios publicado en la web de la entidad</t>
  </si>
  <si>
    <r>
      <rPr>
        <b/>
        <sz val="9"/>
        <color theme="1"/>
        <rFont val="Arial"/>
        <family val="2"/>
      </rPr>
      <t xml:space="preserve">PRIMER TRIMESTRE:  </t>
    </r>
    <r>
      <rPr>
        <sz val="9"/>
        <color theme="1"/>
        <rFont val="Arial"/>
        <family val="2"/>
      </rPr>
      <t>Esta actividad está programada para el segundo  trimestre.</t>
    </r>
    <r>
      <rPr>
        <b/>
        <sz val="9"/>
        <color theme="1"/>
        <rFont val="Arial"/>
        <family val="2"/>
      </rPr>
      <t xml:space="preserve">
SEGUNDO TRIMESTRE:</t>
    </r>
    <r>
      <rPr>
        <sz val="9"/>
        <color theme="1"/>
        <rFont val="Arial"/>
        <family val="2"/>
      </rPr>
      <t xml:space="preserve"> Se actualizó el  documento FT-GT-12-19 Inventario activos de información tipo  software,  hardware y servicios el cual se encuentra publicado en la página web de la entidad asociado al Subsistema de seguridad de la información y al proceso gestión tecnológica. </t>
    </r>
  </si>
  <si>
    <r>
      <rPr>
        <b/>
        <sz val="9"/>
        <color theme="1"/>
        <rFont val="Arial"/>
        <family val="2"/>
      </rPr>
      <t xml:space="preserve">PRIMER TRIMESTRE:  </t>
    </r>
    <r>
      <rPr>
        <sz val="9"/>
        <color theme="1"/>
        <rFont val="Arial"/>
        <family val="2"/>
      </rPr>
      <t xml:space="preserve">20-02-2018: Se elaboró el Plan de Mantenimiento y Monitoreo de la Infraestructura y Servicios de Tecnología, el cual se encuentra como parte del producto No.1 de la ejecución del contrato No. 70 de 2018.
30-03-2018: Se realizó seguimiento al PMMIT con corte al 15 de marzo, como parte del producto No.2 de la ejecución del contrato No. 70 de 2018.
</t>
    </r>
    <r>
      <rPr>
        <b/>
        <sz val="9"/>
        <color theme="1"/>
        <rFont val="Arial"/>
        <family val="2"/>
      </rPr>
      <t xml:space="preserve">SEGUNDO TRIMESTRE:   </t>
    </r>
    <r>
      <rPr>
        <sz val="9"/>
        <color theme="1"/>
        <rFont val="Arial"/>
        <family val="2"/>
      </rPr>
      <t>21-05-2018: Se realizó el seguimientoal Plan de Mantenimiento y Monitoreo de la Infraestructura y Servicios de Tecnología con corte al 15 de mayo, el cual se encuentra como parte del producto No.4 de la ejecución del contrato No. 70 de 2018.</t>
    </r>
  </si>
  <si>
    <r>
      <rPr>
        <b/>
        <sz val="9"/>
        <rFont val="Arial"/>
        <family val="2"/>
      </rPr>
      <t xml:space="preserve">PRIMER TRIMESTRE: </t>
    </r>
    <r>
      <rPr>
        <sz val="9"/>
        <rFont val="Arial"/>
        <family val="2"/>
      </rPr>
      <t xml:space="preserve">A la fecha se ha realizado la conciliación de la información de los meses de enero y febrero de 2018. 
</t>
    </r>
    <r>
      <rPr>
        <b/>
        <sz val="9"/>
        <rFont val="Arial"/>
        <family val="2"/>
      </rPr>
      <t>SEGUNDO TRIMESTRE:</t>
    </r>
    <r>
      <rPr>
        <sz val="9"/>
        <rFont val="Arial"/>
        <family val="2"/>
      </rPr>
      <t>Se han detectado diferencias en el reporte de los ingresos del primer trimestre de 2018, reportados del Sistema de información GOOBI y PREDIS, los cuales están en proceso de análilis por parte de los gestores de la información Presupuesto y Tesorería.</t>
    </r>
  </si>
  <si>
    <t>Se presentaron dificultades técnicas dentro del proceso de transición a la nueva versión del Sistema de Información de la entidad que impidió la generación de la información de los Estados  Contables mesuales.
La Contaduría Genreal de la Nacion conocedora de la problemática para las entidades de gobierno pormulgó un acto adminitrativo, mediante Resolución No. N° 159 de fecha 29 de mayo de 2018 en la que extendió el plazo para el reporte de este tipo de información por los meses de enero a junio hasta el 31 de julio de 2018.</t>
  </si>
  <si>
    <r>
      <rPr>
        <b/>
        <sz val="9"/>
        <rFont val="Arial"/>
        <family val="2"/>
      </rPr>
      <t xml:space="preserve">PRIMER TRIMESTRE </t>
    </r>
    <r>
      <rPr>
        <sz val="9"/>
        <rFont val="Arial"/>
        <family val="2"/>
      </rPr>
      <t xml:space="preserve">Se realizaron dos comités durante el primer trimestre de 2018.
</t>
    </r>
    <r>
      <rPr>
        <b/>
        <sz val="9"/>
        <rFont val="Arial"/>
        <family val="2"/>
      </rPr>
      <t xml:space="preserve">SEGUNDO TRIMESTRE: </t>
    </r>
    <r>
      <rPr>
        <sz val="9"/>
        <rFont val="Arial"/>
        <family val="2"/>
      </rPr>
      <t>Para este periodo se realizaron 1 reunnión ordinaria y 7 extraordinarias teniendo en cuenta la novedad presentada por las irregularidades en el manejo de recursos por parte de la Tesorería de entidad.</t>
    </r>
  </si>
  <si>
    <t>Acto administrativo y Guía Guía para la presentación de informes de Ejecución financiera de resucrsos entregados en administración</t>
  </si>
  <si>
    <r>
      <rPr>
        <b/>
        <sz val="9"/>
        <color theme="1"/>
        <rFont val="Arial"/>
        <family val="2"/>
      </rPr>
      <t>PRIMER TRIMESTRE:</t>
    </r>
    <r>
      <rPr>
        <sz val="9"/>
        <color theme="1"/>
        <rFont val="Arial"/>
        <family val="2"/>
      </rPr>
      <t xml:space="preserve">La  ejecucion de la actividad esra programada para el segundo trimestre. 
</t>
    </r>
    <r>
      <rPr>
        <b/>
        <sz val="9"/>
        <color theme="1"/>
        <rFont val="Arial"/>
        <family val="2"/>
      </rPr>
      <t>SEGUNDO TRIMESTRE:</t>
    </r>
    <r>
      <rPr>
        <sz val="9"/>
        <color theme="1"/>
        <rFont val="Arial"/>
        <family val="2"/>
      </rPr>
      <t xml:space="preserve">Se hizo un actulaización de la Guía para la presentación de informes de Ejecución financiera de resucrsos entregados en administración así como el acto administrativo que la formaliza los cuales están en tramite de revisión por parte de la OAJ.  Se ecuentra pendiente la actualización del procedimiento del SIG para </t>
    </r>
  </si>
  <si>
    <r>
      <rPr>
        <b/>
        <sz val="9"/>
        <color theme="1"/>
        <rFont val="Arial"/>
        <family val="2"/>
      </rPr>
      <t xml:space="preserve">PRIMER TRIMESTRE: </t>
    </r>
    <r>
      <rPr>
        <sz val="9"/>
        <color theme="1"/>
        <rFont val="Arial"/>
        <family val="2"/>
      </rPr>
      <t xml:space="preserve">Se realizo el Autodiagnostico del Area de Presupuesto, queda pendiente el area de Contabilidad y Tesoreria.
</t>
    </r>
    <r>
      <rPr>
        <b/>
        <sz val="9"/>
        <color theme="1"/>
        <rFont val="Arial"/>
        <family val="2"/>
      </rPr>
      <t xml:space="preserve">SEGUNDO TRIMESTRE: </t>
    </r>
    <r>
      <rPr>
        <sz val="9"/>
        <color theme="1"/>
        <rFont val="Arial"/>
        <family val="2"/>
      </rPr>
      <t>No reporta avance</t>
    </r>
  </si>
  <si>
    <r>
      <rPr>
        <b/>
        <sz val="9"/>
        <rFont val="Arial"/>
        <family val="2"/>
      </rPr>
      <t xml:space="preserve">PRIMER TRIMESTRE </t>
    </r>
    <r>
      <rPr>
        <sz val="9"/>
        <rFont val="Arial"/>
        <family val="2"/>
      </rPr>
      <t xml:space="preserve">Se efectuó el reporte de los estados contables mensuales del último trimestre de 2017 (octubre, noviembre y diciembre) en la página web. Igualmente se publicaron en la  cartelera los anuales.
</t>
    </r>
    <r>
      <rPr>
        <b/>
        <sz val="9"/>
        <rFont val="Arial"/>
        <family val="2"/>
      </rPr>
      <t xml:space="preserve">SEGUNDO TRIMESTRE: </t>
    </r>
    <r>
      <rPr>
        <sz val="9"/>
        <rFont val="Arial"/>
        <family val="2"/>
      </rPr>
      <t>Se efectuó el reporte de los estados contables mensuales del primer trimestre de 2018 (enero, febrero y marzo) en la página web. Igualmente se publicaron en la  cartelera los anuales. Se reportó mediante una hoja en excel debido a que no se ha implementado el nuevo marco normativo en el sistema de información GOOBI</t>
    </r>
    <r>
      <rPr>
        <b/>
        <sz val="9"/>
        <rFont val="Arial"/>
        <family val="2"/>
      </rPr>
      <t xml:space="preserve">
</t>
    </r>
  </si>
  <si>
    <r>
      <rPr>
        <b/>
        <sz val="9"/>
        <color theme="1"/>
        <rFont val="Arial"/>
        <family val="2"/>
      </rPr>
      <t xml:space="preserve">PRIMER TRIMESTRE: </t>
    </r>
    <r>
      <rPr>
        <sz val="9"/>
        <color theme="1"/>
        <rFont val="Arial"/>
        <family val="2"/>
      </rPr>
      <t xml:space="preserve">Se encuentra en proceso la revisión del proceso atención al ciudadano, la cual incluye articular los canales de comunicación del Instituto y lo relacionado con la racionalización de trámites.
</t>
    </r>
    <r>
      <rPr>
        <b/>
        <sz val="9"/>
        <color theme="1"/>
        <rFont val="Arial"/>
        <family val="2"/>
      </rPr>
      <t xml:space="preserve">
SEGUNDO TRIMESTRE: </t>
    </r>
    <r>
      <rPr>
        <sz val="9"/>
        <color theme="1"/>
        <rFont val="Arial"/>
        <family val="2"/>
      </rPr>
      <t>Se registró la estrategia de racionalización de trámites en el aplicativo SUIT que incluye por un lado la inclusión en el Koha de los libros producidos en la vigencia 2017 y por otro lado contempla que las postulaciones a la revista Educación y Ciudad se hagan en una plataforma.</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</si>
</sst>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
    <numFmt numFmtId="166" formatCode="0.0"/>
    <numFmt numFmtId="167" formatCode="_-* #,##0_-;\-* #,##0_-;_-* &quot;-&quot;??_-;_-@_-"/>
  </numFmts>
  <fonts count="16" x14ac:knownFonts="1">
    <font>
      <sz val="11"/>
      <color theme="1"/>
      <name val="Calibri"/>
      <family val="2"/>
      <scheme val="minor"/>
    </font>
    <font>
      <sz val="11"/>
      <color theme="1"/>
      <name val="Calibri"/>
      <family val="2"/>
      <scheme val="minor"/>
    </font>
    <font>
      <sz val="8"/>
      <name val="Arial"/>
      <family val="2"/>
    </font>
    <font>
      <b/>
      <sz val="8"/>
      <name val="Arial"/>
      <family val="2"/>
    </font>
    <font>
      <sz val="11"/>
      <color rgb="FF000000"/>
      <name val="Calibri"/>
      <family val="2"/>
    </font>
    <font>
      <b/>
      <sz val="9"/>
      <name val="Arial"/>
      <family val="2"/>
    </font>
    <font>
      <sz val="9"/>
      <color theme="1"/>
      <name val="Arial"/>
      <family val="2"/>
    </font>
    <font>
      <sz val="9"/>
      <name val="Arial"/>
      <family val="2"/>
    </font>
    <font>
      <sz val="9"/>
      <color rgb="FF000000"/>
      <name val="Arial"/>
      <family val="2"/>
    </font>
    <font>
      <u/>
      <sz val="7.7"/>
      <color theme="10"/>
      <name val="Calibri"/>
      <family val="2"/>
    </font>
    <font>
      <sz val="9"/>
      <color rgb="FFFF0000"/>
      <name val="Arial"/>
      <family val="2"/>
    </font>
    <font>
      <u/>
      <sz val="9"/>
      <color theme="10"/>
      <name val="Arial"/>
      <family val="2"/>
    </font>
    <font>
      <u/>
      <sz val="10"/>
      <color theme="10"/>
      <name val="Arial"/>
      <family val="2"/>
    </font>
    <font>
      <b/>
      <sz val="9"/>
      <color theme="1"/>
      <name val="Arial"/>
      <family val="2"/>
    </font>
    <font>
      <u/>
      <sz val="9"/>
      <color theme="10"/>
      <name val="Calibri"/>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rgb="FFFFFFFF"/>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4" fillId="0" borderId="0"/>
    <xf numFmtId="0" fontId="9" fillId="0" borderId="0" applyNumberFormat="0" applyFill="0" applyBorder="0" applyAlignment="0" applyProtection="0">
      <alignment vertical="top"/>
      <protection locked="0"/>
    </xf>
    <xf numFmtId="164" fontId="1" fillId="0" borderId="0" applyFont="0" applyFill="0" applyBorder="0" applyAlignment="0" applyProtection="0"/>
  </cellStyleXfs>
  <cellXfs count="181">
    <xf numFmtId="0" fontId="0" fillId="0" borderId="0" xfId="0"/>
    <xf numFmtId="0" fontId="0" fillId="2" borderId="0" xfId="0" applyFill="1"/>
    <xf numFmtId="0" fontId="5" fillId="3" borderId="5" xfId="2" applyFont="1" applyFill="1" applyBorder="1" applyAlignment="1">
      <alignment horizontal="center" vertical="center" wrapText="1"/>
    </xf>
    <xf numFmtId="2" fontId="5" fillId="3" borderId="5" xfId="2" applyNumberFormat="1" applyFont="1" applyFill="1" applyBorder="1" applyAlignment="1">
      <alignment horizontal="center" vertical="center" wrapText="1"/>
    </xf>
    <xf numFmtId="0" fontId="3" fillId="3" borderId="5" xfId="2" applyFont="1" applyFill="1" applyBorder="1" applyAlignment="1">
      <alignment horizontal="center" vertical="center" wrapText="1"/>
    </xf>
    <xf numFmtId="49" fontId="3" fillId="3" borderId="5" xfId="2" applyNumberFormat="1" applyFont="1" applyFill="1" applyBorder="1" applyAlignment="1">
      <alignment horizontal="center" vertical="center" wrapText="1"/>
    </xf>
    <xf numFmtId="0" fontId="5" fillId="2" borderId="5" xfId="2" applyFont="1" applyFill="1" applyBorder="1" applyAlignment="1">
      <alignment horizontal="left" vertical="center" wrapText="1"/>
    </xf>
    <xf numFmtId="0" fontId="6" fillId="0" borderId="5" xfId="0" applyFont="1" applyFill="1" applyBorder="1" applyAlignment="1">
      <alignment vertical="center" wrapText="1"/>
    </xf>
    <xf numFmtId="2" fontId="6" fillId="0" borderId="5" xfId="0" applyNumberFormat="1" applyFont="1" applyFill="1" applyBorder="1" applyAlignment="1">
      <alignment vertical="center" wrapText="1"/>
    </xf>
    <xf numFmtId="0" fontId="6" fillId="0" borderId="0" xfId="0" applyFont="1" applyAlignment="1">
      <alignment horizontal="left"/>
    </xf>
    <xf numFmtId="0" fontId="7" fillId="2" borderId="5" xfId="2" applyFont="1" applyFill="1" applyBorder="1" applyAlignment="1">
      <alignment horizontal="left" vertical="center" wrapText="1"/>
    </xf>
    <xf numFmtId="9" fontId="6" fillId="0" borderId="5" xfId="0" applyNumberFormat="1" applyFont="1" applyFill="1" applyBorder="1" applyAlignment="1">
      <alignment vertical="center" wrapText="1"/>
    </xf>
    <xf numFmtId="165" fontId="6" fillId="0" borderId="5" xfId="0" applyNumberFormat="1" applyFont="1" applyFill="1" applyBorder="1" applyAlignment="1">
      <alignment vertical="center" wrapText="1"/>
    </xf>
    <xf numFmtId="0" fontId="8" fillId="0" borderId="5" xfId="2" applyFont="1" applyFill="1" applyBorder="1" applyAlignment="1">
      <alignment horizontal="center" vertical="center" wrapText="1"/>
    </xf>
    <xf numFmtId="0" fontId="5" fillId="0" borderId="5" xfId="2" applyFont="1" applyFill="1" applyBorder="1" applyAlignment="1">
      <alignment horizontal="left" vertical="center" wrapText="1"/>
    </xf>
    <xf numFmtId="0" fontId="7" fillId="2" borderId="5" xfId="2" applyFont="1" applyFill="1" applyBorder="1" applyAlignment="1">
      <alignment vertical="center" wrapText="1"/>
    </xf>
    <xf numFmtId="0" fontId="7" fillId="0" borderId="5" xfId="2" applyFont="1" applyFill="1" applyBorder="1" applyAlignment="1">
      <alignment horizontal="justify" vertical="center" wrapText="1"/>
    </xf>
    <xf numFmtId="0" fontId="7" fillId="0" borderId="5" xfId="2" applyFont="1" applyFill="1" applyBorder="1" applyAlignment="1">
      <alignment horizontal="center" vertical="center" wrapText="1"/>
    </xf>
    <xf numFmtId="10" fontId="7" fillId="0" borderId="5" xfId="2" applyNumberFormat="1" applyFont="1" applyFill="1" applyBorder="1" applyAlignment="1">
      <alignment horizontal="center" vertical="center" wrapText="1"/>
    </xf>
    <xf numFmtId="2" fontId="7" fillId="2" borderId="5" xfId="2" applyNumberFormat="1" applyFont="1" applyFill="1" applyBorder="1" applyAlignment="1">
      <alignment horizontal="center" vertical="center"/>
    </xf>
    <xf numFmtId="9" fontId="7" fillId="0" borderId="5" xfId="2" applyNumberFormat="1" applyFont="1" applyFill="1" applyBorder="1" applyAlignment="1">
      <alignment horizontal="center" vertical="center" wrapText="1"/>
    </xf>
    <xf numFmtId="0" fontId="8" fillId="0" borderId="5" xfId="2" applyNumberFormat="1" applyFont="1" applyFill="1" applyBorder="1" applyAlignment="1">
      <alignment horizontal="center" vertical="center"/>
    </xf>
    <xf numFmtId="0" fontId="7" fillId="2" borderId="5" xfId="2" applyFont="1" applyFill="1" applyBorder="1" applyAlignment="1">
      <alignment horizontal="center" vertical="center" wrapText="1"/>
    </xf>
    <xf numFmtId="0" fontId="7" fillId="0" borderId="5" xfId="2" applyFont="1" applyFill="1" applyBorder="1" applyAlignment="1">
      <alignment horizontal="left" vertical="center" wrapText="1"/>
    </xf>
    <xf numFmtId="3" fontId="8" fillId="2" borderId="5" xfId="2" applyNumberFormat="1" applyFont="1" applyFill="1" applyBorder="1" applyAlignment="1">
      <alignment horizontal="center" vertical="center"/>
    </xf>
    <xf numFmtId="3" fontId="8" fillId="0" borderId="5" xfId="2" applyNumberFormat="1" applyFont="1" applyFill="1" applyBorder="1" applyAlignment="1">
      <alignment horizontal="center" vertical="center"/>
    </xf>
    <xf numFmtId="0" fontId="8" fillId="0" borderId="5" xfId="2" applyFont="1" applyFill="1" applyBorder="1" applyAlignment="1">
      <alignment horizontal="center" vertical="center"/>
    </xf>
    <xf numFmtId="0" fontId="6" fillId="2" borderId="5" xfId="2" applyFont="1" applyFill="1" applyBorder="1" applyAlignment="1">
      <alignment horizontal="justify" vertical="center" wrapText="1"/>
    </xf>
    <xf numFmtId="1" fontId="7" fillId="0" borderId="5" xfId="2" applyNumberFormat="1" applyFont="1" applyFill="1" applyBorder="1" applyAlignment="1">
      <alignment horizontal="center" vertical="center"/>
    </xf>
    <xf numFmtId="0" fontId="7" fillId="2" borderId="5" xfId="2" applyFont="1" applyFill="1" applyBorder="1" applyAlignment="1">
      <alignment horizontal="justify" vertical="center" wrapText="1"/>
    </xf>
    <xf numFmtId="9" fontId="7" fillId="0" borderId="5" xfId="2" applyNumberFormat="1" applyFont="1" applyFill="1" applyBorder="1" applyAlignment="1">
      <alignment horizontal="center" vertical="center"/>
    </xf>
    <xf numFmtId="9" fontId="7" fillId="2" borderId="5" xfId="2" applyNumberFormat="1" applyFont="1" applyFill="1" applyBorder="1" applyAlignment="1">
      <alignment horizontal="center" vertical="center" wrapText="1"/>
    </xf>
    <xf numFmtId="0" fontId="7" fillId="0" borderId="5" xfId="2" applyFont="1" applyFill="1" applyBorder="1" applyAlignment="1">
      <alignment horizontal="center" vertical="center"/>
    </xf>
    <xf numFmtId="0" fontId="5" fillId="4" borderId="5" xfId="2" applyFont="1" applyFill="1" applyBorder="1" applyAlignment="1">
      <alignment horizontal="left" vertical="center" wrapText="1"/>
    </xf>
    <xf numFmtId="0" fontId="5" fillId="5" borderId="5" xfId="2" applyFont="1" applyFill="1" applyBorder="1" applyAlignment="1">
      <alignment horizontal="left" vertical="center" wrapText="1"/>
    </xf>
    <xf numFmtId="9" fontId="6" fillId="0" borderId="5" xfId="0" applyNumberFormat="1" applyFont="1" applyFill="1" applyBorder="1" applyAlignment="1">
      <alignment horizontal="center" vertical="center" wrapText="1"/>
    </xf>
    <xf numFmtId="0" fontId="0" fillId="0" borderId="0" xfId="0" applyAlignment="1">
      <alignment horizontal="center"/>
    </xf>
    <xf numFmtId="9" fontId="6" fillId="0" borderId="5" xfId="1" applyFont="1" applyFill="1" applyBorder="1" applyAlignment="1">
      <alignment horizontal="center" vertical="center" wrapText="1"/>
    </xf>
    <xf numFmtId="0" fontId="6" fillId="0" borderId="5" xfId="0" applyFont="1" applyBorder="1" applyAlignment="1">
      <alignment wrapText="1"/>
    </xf>
    <xf numFmtId="0" fontId="7" fillId="0" borderId="5" xfId="0" applyFont="1" applyFill="1" applyBorder="1" applyAlignment="1">
      <alignment horizontal="justify" vertical="center" wrapText="1"/>
    </xf>
    <xf numFmtId="0" fontId="6" fillId="0" borderId="5" xfId="0" applyFont="1" applyBorder="1" applyAlignment="1">
      <alignment horizontal="center" vertical="center" wrapText="1"/>
    </xf>
    <xf numFmtId="9" fontId="7" fillId="2" borderId="5" xfId="0" applyNumberFormat="1" applyFont="1" applyFill="1" applyBorder="1" applyAlignment="1">
      <alignment horizontal="center" vertical="center" wrapText="1"/>
    </xf>
    <xf numFmtId="0" fontId="6" fillId="0" borderId="5" xfId="0" applyFont="1" applyBorder="1" applyAlignment="1">
      <alignment horizontal="left"/>
    </xf>
    <xf numFmtId="0" fontId="6" fillId="0" borderId="5" xfId="0" applyFont="1" applyBorder="1" applyAlignment="1">
      <alignment horizontal="center" vertical="center"/>
    </xf>
    <xf numFmtId="9" fontId="6" fillId="0" borderId="5" xfId="0" applyNumberFormat="1" applyFont="1" applyBorder="1" applyAlignment="1">
      <alignment horizontal="center" vertical="center"/>
    </xf>
    <xf numFmtId="0" fontId="0" fillId="0" borderId="0" xfId="0" applyAlignment="1">
      <alignment horizontal="center" vertical="center"/>
    </xf>
    <xf numFmtId="0" fontId="7" fillId="0" borderId="5" xfId="2" applyFont="1" applyFill="1" applyBorder="1" applyAlignment="1">
      <alignment vertical="center" wrapText="1"/>
    </xf>
    <xf numFmtId="10" fontId="6" fillId="0" borderId="5" xfId="2" applyNumberFormat="1" applyFont="1" applyFill="1" applyBorder="1" applyAlignment="1">
      <alignment horizontal="center" vertical="center" wrapText="1"/>
    </xf>
    <xf numFmtId="2" fontId="7" fillId="0" borderId="5" xfId="2" applyNumberFormat="1" applyFont="1" applyFill="1" applyBorder="1" applyAlignment="1">
      <alignment horizontal="center" vertical="center"/>
    </xf>
    <xf numFmtId="0" fontId="7" fillId="0" borderId="5" xfId="2" applyNumberFormat="1" applyFont="1" applyFill="1" applyBorder="1" applyAlignment="1">
      <alignment horizontal="center" vertical="center" wrapText="1"/>
    </xf>
    <xf numFmtId="9" fontId="6" fillId="0" borderId="5" xfId="0" applyNumberFormat="1" applyFont="1" applyFill="1" applyBorder="1" applyAlignment="1">
      <alignment horizontal="center" vertical="center"/>
    </xf>
    <xf numFmtId="0" fontId="7" fillId="2" borderId="2" xfId="2" applyFont="1" applyFill="1" applyBorder="1" applyAlignment="1">
      <alignment horizontal="center" vertical="center" wrapText="1"/>
    </xf>
    <xf numFmtId="9" fontId="7" fillId="2" borderId="2" xfId="2" applyNumberFormat="1" applyFont="1" applyFill="1" applyBorder="1" applyAlignment="1">
      <alignment horizontal="center" vertical="center" wrapText="1"/>
    </xf>
    <xf numFmtId="0" fontId="7" fillId="0" borderId="2" xfId="2" applyNumberFormat="1" applyFont="1" applyFill="1" applyBorder="1" applyAlignment="1">
      <alignment horizontal="center" vertical="center" wrapText="1"/>
    </xf>
    <xf numFmtId="0" fontId="7" fillId="0" borderId="2" xfId="2" applyFont="1" applyFill="1" applyBorder="1" applyAlignment="1">
      <alignment horizontal="center" vertical="center" wrapText="1"/>
    </xf>
    <xf numFmtId="9" fontId="6" fillId="0" borderId="2"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9" fontId="6" fillId="0" borderId="0" xfId="0" applyNumberFormat="1" applyFont="1" applyFill="1" applyAlignment="1">
      <alignment horizontal="center" vertical="center" wrapText="1"/>
    </xf>
    <xf numFmtId="0" fontId="7" fillId="0" borderId="6" xfId="0" applyFont="1" applyFill="1" applyBorder="1" applyAlignment="1">
      <alignment horizontal="justify" vertical="center" wrapText="1"/>
    </xf>
    <xf numFmtId="0" fontId="7" fillId="0" borderId="5" xfId="2" applyNumberFormat="1" applyFont="1" applyFill="1" applyBorder="1" applyAlignment="1">
      <alignment horizontal="center" vertical="center"/>
    </xf>
    <xf numFmtId="0" fontId="7" fillId="0" borderId="5" xfId="0" applyNumberFormat="1" applyFont="1" applyFill="1" applyBorder="1" applyAlignment="1">
      <alignment horizontal="center" vertical="center" wrapText="1"/>
    </xf>
    <xf numFmtId="0" fontId="8" fillId="2" borderId="5" xfId="2" applyFont="1" applyFill="1" applyBorder="1" applyAlignment="1">
      <alignment horizontal="center" vertical="center" wrapText="1"/>
    </xf>
    <xf numFmtId="9" fontId="7" fillId="2" borderId="5" xfId="2" applyNumberFormat="1" applyFont="1" applyFill="1" applyBorder="1" applyAlignment="1">
      <alignment horizontal="center" vertical="center"/>
    </xf>
    <xf numFmtId="10" fontId="7" fillId="2" borderId="5" xfId="2" applyNumberFormat="1" applyFont="1" applyFill="1" applyBorder="1" applyAlignment="1">
      <alignment horizontal="center" vertical="center" wrapText="1"/>
    </xf>
    <xf numFmtId="0" fontId="7" fillId="2" borderId="5" xfId="2" applyFont="1" applyFill="1" applyBorder="1" applyAlignment="1" applyProtection="1">
      <alignment horizontal="justify" vertical="center" wrapText="1"/>
    </xf>
    <xf numFmtId="9" fontId="7" fillId="0" borderId="1" xfId="2" applyNumberFormat="1" applyFont="1" applyFill="1" applyBorder="1" applyAlignment="1">
      <alignment horizontal="center" vertical="center"/>
    </xf>
    <xf numFmtId="0" fontId="7" fillId="0" borderId="5" xfId="2" applyFont="1" applyFill="1" applyBorder="1" applyAlignment="1" applyProtection="1">
      <alignment horizontal="justify" vertical="center" wrapText="1"/>
    </xf>
    <xf numFmtId="3" fontId="7" fillId="0" borderId="5" xfId="2" applyNumberFormat="1" applyFont="1" applyFill="1" applyBorder="1" applyAlignment="1">
      <alignment horizontal="center" vertical="center"/>
    </xf>
    <xf numFmtId="0" fontId="7" fillId="2" borderId="6" xfId="0" applyFont="1" applyFill="1" applyBorder="1" applyAlignment="1">
      <alignment horizontal="justify" vertical="center" wrapText="1"/>
    </xf>
    <xf numFmtId="0" fontId="7" fillId="2" borderId="5" xfId="2" applyNumberFormat="1" applyFont="1" applyFill="1" applyBorder="1" applyAlignment="1">
      <alignment horizontal="center" vertical="center"/>
    </xf>
    <xf numFmtId="9" fontId="7" fillId="0" borderId="5" xfId="0" applyNumberFormat="1" applyFont="1" applyFill="1" applyBorder="1" applyAlignment="1">
      <alignment horizontal="center" vertical="center" wrapText="1"/>
    </xf>
    <xf numFmtId="0" fontId="8" fillId="2" borderId="5" xfId="2" applyNumberFormat="1" applyFont="1" applyFill="1" applyBorder="1" applyAlignment="1">
      <alignment horizontal="center" vertical="center"/>
    </xf>
    <xf numFmtId="1" fontId="8" fillId="2" borderId="5" xfId="2" applyNumberFormat="1" applyFont="1" applyFill="1" applyBorder="1" applyAlignment="1">
      <alignment horizontal="center" vertical="center"/>
    </xf>
    <xf numFmtId="1" fontId="8" fillId="0" borderId="5" xfId="2" applyNumberFormat="1" applyFont="1" applyFill="1" applyBorder="1" applyAlignment="1">
      <alignment horizontal="center" vertical="center"/>
    </xf>
    <xf numFmtId="9" fontId="8" fillId="0" borderId="5" xfId="2" applyNumberFormat="1" applyFont="1" applyFill="1" applyBorder="1" applyAlignment="1">
      <alignment horizontal="center" vertical="center"/>
    </xf>
    <xf numFmtId="165" fontId="8" fillId="0" borderId="5" xfId="2" applyNumberFormat="1" applyFont="1" applyFill="1" applyBorder="1" applyAlignment="1">
      <alignment horizontal="center" vertical="center"/>
    </xf>
    <xf numFmtId="10" fontId="7" fillId="2" borderId="5" xfId="2" applyNumberFormat="1" applyFont="1" applyFill="1" applyBorder="1" applyAlignment="1">
      <alignment horizontal="center" vertical="center"/>
    </xf>
    <xf numFmtId="9" fontId="7" fillId="0" borderId="2" xfId="0" applyNumberFormat="1" applyFont="1" applyFill="1" applyBorder="1" applyAlignment="1">
      <alignment horizontal="center" vertical="center" wrapText="1"/>
    </xf>
    <xf numFmtId="0" fontId="6" fillId="0" borderId="0" xfId="0" applyFont="1"/>
    <xf numFmtId="9" fontId="8" fillId="0" borderId="5" xfId="2" applyNumberFormat="1" applyFont="1" applyFill="1" applyBorder="1" applyAlignment="1">
      <alignment horizontal="center" vertical="center" wrapText="1"/>
    </xf>
    <xf numFmtId="0" fontId="8" fillId="0" borderId="5" xfId="2"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Border="1" applyAlignment="1">
      <alignment horizontal="left" wrapText="1"/>
    </xf>
    <xf numFmtId="0" fontId="7" fillId="2" borderId="6" xfId="0"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5" xfId="2" applyFont="1" applyFill="1" applyBorder="1" applyAlignment="1">
      <alignment horizontal="justify" vertical="center" wrapText="1"/>
    </xf>
    <xf numFmtId="9" fontId="6" fillId="0" borderId="5" xfId="1" applyFont="1" applyBorder="1" applyAlignment="1">
      <alignment horizontal="center" vertical="center"/>
    </xf>
    <xf numFmtId="0" fontId="6" fillId="0" borderId="5" xfId="0" applyFont="1" applyBorder="1" applyAlignment="1">
      <alignment horizontal="left" vertical="center" wrapText="1"/>
    </xf>
    <xf numFmtId="0" fontId="6" fillId="2" borderId="5" xfId="0" applyFont="1" applyFill="1" applyBorder="1" applyAlignment="1">
      <alignment horizontal="left"/>
    </xf>
    <xf numFmtId="0" fontId="6" fillId="2" borderId="0" xfId="0" applyFont="1" applyFill="1" applyAlignment="1">
      <alignment horizontal="left"/>
    </xf>
    <xf numFmtId="1" fontId="7" fillId="0" borderId="5" xfId="1" applyNumberFormat="1" applyFont="1" applyFill="1" applyBorder="1" applyAlignment="1">
      <alignment horizontal="center" vertical="center" wrapText="1"/>
    </xf>
    <xf numFmtId="0" fontId="11" fillId="0" borderId="5" xfId="3" applyFont="1" applyBorder="1" applyAlignment="1" applyProtection="1">
      <alignment horizontal="left" wrapText="1"/>
    </xf>
    <xf numFmtId="0" fontId="12" fillId="0" borderId="5" xfId="3" applyFont="1" applyBorder="1" applyAlignment="1" applyProtection="1">
      <alignment horizontal="left" vertical="top" wrapText="1"/>
    </xf>
    <xf numFmtId="0" fontId="11" fillId="0" borderId="5" xfId="3" applyFont="1" applyBorder="1" applyAlignment="1" applyProtection="1">
      <alignment horizontal="left" vertical="center" wrapText="1"/>
    </xf>
    <xf numFmtId="0" fontId="6" fillId="0" borderId="5" xfId="0" applyFont="1" applyFill="1" applyBorder="1" applyAlignment="1">
      <alignment horizontal="left"/>
    </xf>
    <xf numFmtId="0" fontId="11" fillId="2" borderId="5" xfId="3" applyFont="1" applyFill="1" applyBorder="1" applyAlignment="1" applyProtection="1">
      <alignment horizontal="center" vertical="center" wrapText="1"/>
    </xf>
    <xf numFmtId="0" fontId="6" fillId="0" borderId="0" xfId="0" applyFont="1" applyFill="1" applyAlignment="1">
      <alignment horizontal="left"/>
    </xf>
    <xf numFmtId="0" fontId="6" fillId="2" borderId="5" xfId="0" applyFont="1" applyFill="1" applyBorder="1" applyAlignment="1">
      <alignment horizontal="left" vertical="center" wrapText="1"/>
    </xf>
    <xf numFmtId="0" fontId="2" fillId="5" borderId="5" xfId="2" applyFont="1" applyFill="1" applyBorder="1" applyAlignment="1">
      <alignment horizontal="center" vertical="center"/>
    </xf>
    <xf numFmtId="0" fontId="2" fillId="2" borderId="5" xfId="2" applyFont="1" applyFill="1" applyBorder="1" applyAlignment="1">
      <alignment horizontal="center" vertical="center"/>
    </xf>
    <xf numFmtId="0" fontId="2" fillId="2" borderId="5" xfId="2" applyFont="1" applyFill="1" applyBorder="1" applyAlignment="1">
      <alignment horizontal="left" vertical="center" wrapText="1"/>
    </xf>
    <xf numFmtId="0" fontId="2" fillId="0" borderId="5" xfId="2" applyFont="1" applyFill="1" applyBorder="1" applyAlignment="1">
      <alignment horizontal="left" vertical="center" wrapText="1"/>
    </xf>
    <xf numFmtId="0" fontId="2" fillId="2" borderId="5" xfId="3" applyFont="1" applyFill="1" applyBorder="1" applyAlignment="1" applyProtection="1">
      <alignment horizontal="left" vertical="center" wrapText="1"/>
    </xf>
    <xf numFmtId="0" fontId="2" fillId="2" borderId="5" xfId="2" applyFont="1" applyFill="1" applyBorder="1" applyAlignment="1">
      <alignment horizontal="justify" vertical="center" wrapText="1"/>
    </xf>
    <xf numFmtId="0" fontId="2" fillId="5" borderId="5" xfId="3" applyFont="1" applyFill="1" applyBorder="1" applyAlignment="1" applyProtection="1">
      <alignment horizontal="left" vertical="center" wrapText="1"/>
    </xf>
    <xf numFmtId="9" fontId="6" fillId="0" borderId="5" xfId="1" applyFont="1" applyFill="1" applyBorder="1" applyAlignment="1">
      <alignment horizontal="center" vertical="center"/>
    </xf>
    <xf numFmtId="0" fontId="14" fillId="2" borderId="6" xfId="3" applyFont="1" applyFill="1" applyBorder="1" applyAlignment="1" applyProtection="1">
      <alignment horizontal="center" vertical="center" wrapText="1"/>
    </xf>
    <xf numFmtId="0" fontId="10" fillId="0" borderId="5" xfId="0" applyFont="1" applyBorder="1" applyAlignment="1">
      <alignment horizontal="left" vertical="center" wrapText="1"/>
    </xf>
    <xf numFmtId="9" fontId="2" fillId="0" borderId="5" xfId="2"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9" fontId="2" fillId="0" borderId="5" xfId="1" applyFont="1" applyFill="1" applyBorder="1" applyAlignment="1">
      <alignment horizontal="center" vertical="center" wrapText="1"/>
    </xf>
    <xf numFmtId="0" fontId="0" fillId="0" borderId="0" xfId="0" applyAlignment="1">
      <alignment vertical="center"/>
    </xf>
    <xf numFmtId="0" fontId="6" fillId="0" borderId="5" xfId="0" applyFont="1" applyBorder="1" applyAlignment="1">
      <alignment horizontal="left" vertical="center"/>
    </xf>
    <xf numFmtId="0" fontId="7" fillId="2" borderId="5" xfId="0" applyFont="1" applyFill="1" applyBorder="1" applyAlignment="1">
      <alignment horizontal="left" vertical="center" wrapText="1"/>
    </xf>
    <xf numFmtId="0" fontId="3" fillId="0" borderId="5" xfId="2" applyFont="1" applyFill="1" applyBorder="1" applyAlignment="1">
      <alignment horizontal="justify" vertical="center" wrapText="1"/>
    </xf>
    <xf numFmtId="9" fontId="6" fillId="0" borderId="2" xfId="0" applyNumberFormat="1"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2" fontId="2" fillId="0" borderId="5" xfId="2" applyNumberFormat="1" applyFont="1" applyFill="1" applyBorder="1" applyAlignment="1">
      <alignment horizontal="center" vertical="center" wrapText="1"/>
    </xf>
    <xf numFmtId="0" fontId="0" fillId="2" borderId="0" xfId="0" applyFill="1" applyAlignment="1">
      <alignment horizontal="center"/>
    </xf>
    <xf numFmtId="2" fontId="6" fillId="0" borderId="2" xfId="0" applyNumberFormat="1" applyFont="1" applyFill="1" applyBorder="1" applyAlignment="1">
      <alignment horizontal="center" vertical="center" wrapText="1"/>
    </xf>
    <xf numFmtId="165"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2" fontId="6" fillId="0" borderId="5" xfId="0" applyNumberFormat="1" applyFont="1" applyFill="1" applyBorder="1" applyAlignment="1">
      <alignment horizontal="center" vertical="center"/>
    </xf>
    <xf numFmtId="9" fontId="2" fillId="0" borderId="5" xfId="1" applyFont="1" applyFill="1" applyBorder="1" applyAlignment="1">
      <alignment horizontal="center" vertical="center"/>
    </xf>
    <xf numFmtId="1" fontId="6" fillId="0" borderId="5" xfId="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165" fontId="7" fillId="0" borderId="5" xfId="2"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xf>
    <xf numFmtId="0" fontId="6" fillId="0" borderId="5" xfId="0" applyFont="1" applyBorder="1" applyAlignment="1">
      <alignment vertical="center" wrapText="1"/>
    </xf>
    <xf numFmtId="0" fontId="6" fillId="0" borderId="5" xfId="0" applyFont="1" applyBorder="1" applyAlignment="1">
      <alignment horizontal="center" vertical="center" wrapText="1"/>
    </xf>
    <xf numFmtId="9" fontId="2" fillId="0" borderId="5" xfId="1" applyNumberFormat="1" applyFont="1" applyFill="1" applyBorder="1" applyAlignment="1">
      <alignment horizontal="center" vertical="center"/>
    </xf>
    <xf numFmtId="10" fontId="2" fillId="0" borderId="5" xfId="1" applyNumberFormat="1" applyFont="1" applyFill="1" applyBorder="1" applyAlignment="1">
      <alignment horizontal="center" vertical="center"/>
    </xf>
    <xf numFmtId="0" fontId="10" fillId="0" borderId="5" xfId="0" applyFont="1" applyFill="1" applyBorder="1" applyAlignment="1">
      <alignment horizontal="center" vertical="center" wrapText="1"/>
    </xf>
    <xf numFmtId="9" fontId="6" fillId="0" borderId="5" xfId="1" applyNumberFormat="1" applyFont="1" applyBorder="1" applyAlignment="1">
      <alignment horizontal="center" vertical="center"/>
    </xf>
    <xf numFmtId="1" fontId="6" fillId="0" borderId="5" xfId="1" applyNumberFormat="1" applyFont="1" applyBorder="1" applyAlignment="1">
      <alignment horizontal="center" vertical="center"/>
    </xf>
    <xf numFmtId="0" fontId="6" fillId="0" borderId="5" xfId="0" applyFont="1" applyFill="1" applyBorder="1" applyAlignment="1">
      <alignment horizontal="justify" vertical="center" wrapText="1"/>
    </xf>
    <xf numFmtId="0" fontId="6" fillId="0" borderId="5" xfId="0" applyFont="1" applyFill="1" applyBorder="1" applyAlignment="1">
      <alignment horizontal="justify" vertical="center"/>
    </xf>
    <xf numFmtId="0" fontId="6" fillId="0" borderId="0" xfId="0" applyFont="1" applyFill="1"/>
    <xf numFmtId="0" fontId="10" fillId="0" borderId="5" xfId="0" applyFont="1" applyFill="1" applyBorder="1" applyAlignment="1">
      <alignment horizontal="left" vertical="center" wrapText="1"/>
    </xf>
    <xf numFmtId="0" fontId="7" fillId="0" borderId="5" xfId="0" applyFont="1" applyBorder="1" applyAlignment="1">
      <alignment horizontal="left"/>
    </xf>
    <xf numFmtId="0" fontId="7" fillId="0" borderId="5" xfId="0" applyFont="1" applyBorder="1" applyAlignment="1">
      <alignment horizontal="left" vertical="center" wrapText="1"/>
    </xf>
    <xf numFmtId="0" fontId="7" fillId="0" borderId="0" xfId="0" applyFont="1" applyAlignment="1">
      <alignment horizontal="left"/>
    </xf>
    <xf numFmtId="0" fontId="7" fillId="0" borderId="5" xfId="0" applyFont="1" applyBorder="1" applyAlignment="1">
      <alignment horizontal="left" vertical="center"/>
    </xf>
    <xf numFmtId="0" fontId="7" fillId="0" borderId="5" xfId="0" applyFont="1" applyBorder="1" applyAlignment="1">
      <alignment horizontal="left" vertical="top" wrapText="1"/>
    </xf>
    <xf numFmtId="0" fontId="7" fillId="0" borderId="5" xfId="0" applyFont="1" applyFill="1" applyBorder="1" applyAlignment="1">
      <alignment horizontal="left" vertical="center" wrapText="1"/>
    </xf>
    <xf numFmtId="0" fontId="3" fillId="3" borderId="5" xfId="2" applyFont="1" applyFill="1" applyBorder="1" applyAlignment="1">
      <alignment horizontal="center" vertical="center" wrapText="1"/>
    </xf>
    <xf numFmtId="9" fontId="6" fillId="0" borderId="2" xfId="0" applyNumberFormat="1" applyFont="1" applyFill="1" applyBorder="1" applyAlignment="1">
      <alignment vertical="center" wrapText="1"/>
    </xf>
    <xf numFmtId="3" fontId="8" fillId="0" borderId="2" xfId="2" applyNumberFormat="1" applyFont="1" applyFill="1" applyBorder="1" applyAlignment="1">
      <alignment horizontal="center" vertical="center"/>
    </xf>
    <xf numFmtId="0" fontId="2" fillId="0" borderId="5" xfId="2" applyFont="1" applyFill="1" applyBorder="1" applyAlignment="1">
      <alignment horizontal="center" vertical="center"/>
    </xf>
    <xf numFmtId="1" fontId="6" fillId="0" borderId="5" xfId="1" applyNumberFormat="1" applyFont="1" applyFill="1" applyBorder="1" applyAlignment="1">
      <alignment horizontal="center" vertical="center"/>
    </xf>
    <xf numFmtId="0" fontId="6" fillId="2" borderId="5" xfId="0" applyFont="1" applyFill="1" applyBorder="1" applyAlignment="1">
      <alignment horizontal="center" vertical="center" wrapText="1"/>
    </xf>
    <xf numFmtId="0" fontId="0" fillId="2" borderId="0" xfId="0" applyFill="1" applyAlignment="1">
      <alignment horizontal="center" vertical="center"/>
    </xf>
    <xf numFmtId="0" fontId="6" fillId="0" borderId="0" xfId="0" applyFont="1" applyAlignment="1">
      <alignment horizontal="center" vertical="center" wrapText="1"/>
    </xf>
    <xf numFmtId="10" fontId="2" fillId="0" borderId="5" xfId="2" applyNumberFormat="1" applyFont="1" applyFill="1" applyBorder="1" applyAlignment="1">
      <alignment horizontal="center" vertical="center"/>
    </xf>
    <xf numFmtId="0" fontId="13" fillId="0" borderId="5" xfId="0" applyFont="1" applyBorder="1" applyAlignment="1">
      <alignment horizontal="left" vertical="center" wrapText="1"/>
    </xf>
    <xf numFmtId="0" fontId="9" fillId="0" borderId="5" xfId="3" applyFill="1" applyBorder="1" applyAlignment="1" applyProtection="1">
      <alignment horizontal="center" vertical="center" wrapText="1"/>
    </xf>
    <xf numFmtId="0" fontId="6" fillId="0" borderId="5" xfId="0" applyNumberFormat="1" applyFont="1" applyBorder="1" applyAlignment="1">
      <alignment horizontal="left" wrapText="1"/>
    </xf>
    <xf numFmtId="0" fontId="6" fillId="0" borderId="5" xfId="0" applyNumberFormat="1" applyFont="1" applyBorder="1" applyAlignment="1">
      <alignment horizontal="left" vertical="center" wrapText="1"/>
    </xf>
    <xf numFmtId="0" fontId="15" fillId="2" borderId="6" xfId="0" applyFont="1" applyFill="1" applyBorder="1" applyAlignment="1">
      <alignment horizontal="center" vertical="center" wrapText="1"/>
    </xf>
    <xf numFmtId="0" fontId="9" fillId="2" borderId="6" xfId="3" applyFill="1" applyBorder="1" applyAlignment="1" applyProtection="1">
      <alignment horizontal="center" vertical="center" wrapText="1"/>
    </xf>
    <xf numFmtId="0" fontId="9" fillId="0" borderId="5" xfId="3" applyBorder="1" applyAlignment="1" applyProtection="1">
      <alignment horizontal="left" vertical="center" wrapText="1"/>
    </xf>
    <xf numFmtId="0" fontId="9" fillId="0" borderId="5" xfId="3" applyBorder="1" applyAlignment="1" applyProtection="1">
      <alignment horizontal="center" vertical="center" wrapText="1"/>
    </xf>
    <xf numFmtId="0" fontId="11" fillId="0" borderId="5" xfId="3" applyFont="1" applyFill="1" applyBorder="1" applyAlignment="1" applyProtection="1">
      <alignment horizontal="left" vertical="center" wrapText="1"/>
    </xf>
    <xf numFmtId="166" fontId="6" fillId="0" borderId="5" xfId="0" applyNumberFormat="1" applyFont="1" applyFill="1" applyBorder="1" applyAlignment="1">
      <alignment horizontal="center" vertical="center" wrapText="1"/>
    </xf>
    <xf numFmtId="10" fontId="6" fillId="0" borderId="5" xfId="0" applyNumberFormat="1" applyFont="1" applyFill="1" applyBorder="1" applyAlignment="1">
      <alignment horizontal="center" vertical="center"/>
    </xf>
    <xf numFmtId="167" fontId="7" fillId="0" borderId="5" xfId="4" applyNumberFormat="1" applyFont="1" applyFill="1" applyBorder="1" applyAlignment="1">
      <alignment horizontal="center" vertical="center" wrapText="1"/>
    </xf>
    <xf numFmtId="0" fontId="2" fillId="0" borderId="5" xfId="0" applyFont="1" applyFill="1" applyBorder="1" applyAlignment="1">
      <alignment vertical="center"/>
    </xf>
    <xf numFmtId="0" fontId="3" fillId="0" borderId="5" xfId="0" applyFont="1" applyFill="1" applyBorder="1" applyAlignment="1">
      <alignment horizontal="center" vertical="center" wrapText="1"/>
    </xf>
    <xf numFmtId="0" fontId="3" fillId="3" borderId="5"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4"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6" borderId="5" xfId="2" applyFont="1" applyFill="1" applyBorder="1" applyAlignment="1">
      <alignment horizontal="center" vertical="center"/>
    </xf>
    <xf numFmtId="0" fontId="3" fillId="3" borderId="1" xfId="2" applyFont="1" applyFill="1" applyBorder="1" applyAlignment="1">
      <alignment horizontal="center" vertical="center" wrapText="1"/>
    </xf>
    <xf numFmtId="0" fontId="3" fillId="3" borderId="6" xfId="2"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wrapText="1"/>
    </xf>
    <xf numFmtId="9" fontId="7" fillId="0" borderId="5" xfId="1" applyFont="1" applyFill="1" applyBorder="1" applyAlignment="1">
      <alignment horizontal="center" vertical="center"/>
    </xf>
    <xf numFmtId="165" fontId="7" fillId="0" borderId="5" xfId="1" applyNumberFormat="1" applyFont="1" applyFill="1" applyBorder="1" applyAlignment="1">
      <alignment horizontal="center" vertical="center"/>
    </xf>
  </cellXfs>
  <cellStyles count="5">
    <cellStyle name="Hipervínculo" xfId="3" builtinId="8"/>
    <cellStyle name="Millares" xfId="4" builtinId="3"/>
    <cellStyle name="Normal" xfId="0" builtinId="0"/>
    <cellStyle name="Normal 2" xfId="2"/>
    <cellStyle name="Porcentaje" xfId="1" builtinId="5"/>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1114425</xdr:colOff>
      <xdr:row>4</xdr:row>
      <xdr:rowOff>2721</xdr:rowOff>
    </xdr:to>
    <xdr:pic>
      <xdr:nvPicPr>
        <xdr:cNvPr id="2" name="1 Imag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9525"/>
          <a:ext cx="10668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dep.edu.co/?q=content/mapa-de-riesgos-por-proceso" TargetMode="External"/><Relationship Id="rId13" Type="http://schemas.openxmlformats.org/officeDocument/2006/relationships/drawing" Target="../drawings/drawing1.xml"/><Relationship Id="rId3" Type="http://schemas.openxmlformats.org/officeDocument/2006/relationships/hyperlink" Target="http://www.idep.edu.co/?q=content/cid-15-proceso-de-control-interno-disciplinario" TargetMode="External"/><Relationship Id="rId7" Type="http://schemas.openxmlformats.org/officeDocument/2006/relationships/hyperlink" Target="http://www.idep.edu.co/sites/default/files/L-GD-07-03_Sistema_Integrado_de_Conservacion_V1.pdf" TargetMode="External"/><Relationship Id="rId12" Type="http://schemas.openxmlformats.org/officeDocument/2006/relationships/printerSettings" Target="../printerSettings/printerSettings1.bin"/><Relationship Id="rId2" Type="http://schemas.openxmlformats.org/officeDocument/2006/relationships/hyperlink" Target="http://www.idep.edu.co/sites/default/files/PL-GTH-13-01-Plan-Inst-Capacit-V4.pdf" TargetMode="External"/><Relationship Id="rId1" Type="http://schemas.openxmlformats.org/officeDocument/2006/relationships/hyperlink" Target="http://www.idep.edu.co/?q=node/37" TargetMode="External"/><Relationship Id="rId6" Type="http://schemas.openxmlformats.org/officeDocument/2006/relationships/hyperlink" Target="http://www.idep.edu.co/?q=content/mapa-de-riesgos-por-proceso" TargetMode="External"/><Relationship Id="rId11" Type="http://schemas.openxmlformats.org/officeDocument/2006/relationships/hyperlink" Target="http://www.idep.edu.co/?q=content/plan-de-mejoramiento-por-procesos" TargetMode="External"/><Relationship Id="rId5" Type="http://schemas.openxmlformats.org/officeDocument/2006/relationships/hyperlink" Target="http://www.idep.edu.co/?q=content/plan-anticorrupci%C3%B3n-y-atenci%C3%B3n-al-ciudadano" TargetMode="External"/><Relationship Id="rId10" Type="http://schemas.openxmlformats.org/officeDocument/2006/relationships/hyperlink" Target="http://www.idep.edu.co/?q=content/mapa-de-riesgos-por-proceso" TargetMode="External"/><Relationship Id="rId4" Type="http://schemas.openxmlformats.org/officeDocument/2006/relationships/hyperlink" Target="http://www.idep.edu.co/sites/default/files/PG-GD-07-01_Prog_Gestion_Documental_V2.pdf" TargetMode="External"/><Relationship Id="rId9" Type="http://schemas.openxmlformats.org/officeDocument/2006/relationships/hyperlink" Target="http://www.idep.edu.co/?q=content/mapa-de-riesgos-por-proce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19"/>
  <sheetViews>
    <sheetView tabSelected="1" topLeftCell="A4" zoomScale="80" zoomScaleNormal="80" workbookViewId="0">
      <pane xSplit="4" ySplit="4" topLeftCell="V8" activePane="bottomRight" state="frozen"/>
      <selection activeCell="A4" sqref="A4"/>
      <selection pane="topRight" activeCell="E4" sqref="E4"/>
      <selection pane="bottomLeft" activeCell="A8" sqref="A8"/>
      <selection pane="bottomRight" activeCell="X60" sqref="X60"/>
    </sheetView>
  </sheetViews>
  <sheetFormatPr baseColWidth="10" defaultRowHeight="15" x14ac:dyDescent="0.25"/>
  <cols>
    <col min="1" max="1" width="18" customWidth="1"/>
    <col min="2" max="2" width="15.140625" customWidth="1"/>
    <col min="3" max="3" width="20.7109375" customWidth="1"/>
    <col min="4" max="4" width="26.42578125" customWidth="1"/>
    <col min="5" max="5" width="18" customWidth="1"/>
    <col min="6" max="7" width="8.7109375" style="45" customWidth="1"/>
    <col min="8" max="8" width="11.42578125" style="36" customWidth="1"/>
    <col min="9" max="9" width="15" customWidth="1"/>
    <col min="10" max="10" width="11.42578125" style="45"/>
    <col min="11" max="12" width="13.5703125" customWidth="1"/>
    <col min="13" max="14" width="13.5703125" style="36" customWidth="1"/>
    <col min="15" max="15" width="14.42578125" customWidth="1"/>
    <col min="16" max="16" width="13.28515625" customWidth="1"/>
    <col min="17" max="17" width="13.28515625" style="45" customWidth="1"/>
    <col min="18" max="19" width="13.28515625" customWidth="1"/>
    <col min="21" max="21" width="12.85546875" style="45" customWidth="1"/>
    <col min="22" max="22" width="13.28515625" style="45" customWidth="1"/>
    <col min="23" max="23" width="38.28515625" customWidth="1"/>
    <col min="24" max="24" width="98" style="113" customWidth="1"/>
    <col min="25" max="25" width="40" style="113" customWidth="1"/>
    <col min="26" max="26" width="30.7109375" customWidth="1"/>
  </cols>
  <sheetData>
    <row r="1" spans="1:26" ht="15" customHeight="1" x14ac:dyDescent="0.25">
      <c r="A1" s="177"/>
      <c r="B1" s="169" t="s">
        <v>0</v>
      </c>
      <c r="C1" s="169"/>
      <c r="D1" s="169"/>
      <c r="E1" s="169"/>
      <c r="F1" s="169"/>
      <c r="G1" s="169"/>
      <c r="H1" s="169"/>
      <c r="I1" s="169"/>
      <c r="J1" s="169"/>
      <c r="K1" s="169"/>
      <c r="L1" s="169"/>
      <c r="M1" s="169"/>
      <c r="N1" s="169"/>
      <c r="O1" s="169"/>
      <c r="P1" s="169"/>
      <c r="Q1" s="169"/>
      <c r="R1" s="169"/>
      <c r="S1" s="169"/>
      <c r="T1" s="169"/>
      <c r="U1" s="169"/>
      <c r="V1" s="169"/>
      <c r="W1" s="169"/>
      <c r="X1" s="169"/>
      <c r="Y1" s="168" t="s">
        <v>1</v>
      </c>
      <c r="Z1" s="168"/>
    </row>
    <row r="2" spans="1:26" ht="15" customHeight="1" x14ac:dyDescent="0.25">
      <c r="A2" s="178"/>
      <c r="B2" s="169"/>
      <c r="C2" s="169"/>
      <c r="D2" s="169"/>
      <c r="E2" s="169"/>
      <c r="F2" s="169"/>
      <c r="G2" s="169"/>
      <c r="H2" s="169"/>
      <c r="I2" s="169"/>
      <c r="J2" s="169"/>
      <c r="K2" s="169"/>
      <c r="L2" s="169"/>
      <c r="M2" s="169"/>
      <c r="N2" s="169"/>
      <c r="O2" s="169"/>
      <c r="P2" s="169"/>
      <c r="Q2" s="169"/>
      <c r="R2" s="169"/>
      <c r="S2" s="169"/>
      <c r="T2" s="169"/>
      <c r="U2" s="169"/>
      <c r="V2" s="169"/>
      <c r="W2" s="169"/>
      <c r="X2" s="169"/>
      <c r="Y2" s="168" t="s">
        <v>2</v>
      </c>
      <c r="Z2" s="168"/>
    </row>
    <row r="3" spans="1:26" ht="15" customHeight="1" x14ac:dyDescent="0.25">
      <c r="A3" s="178"/>
      <c r="B3" s="169" t="s">
        <v>3</v>
      </c>
      <c r="C3" s="169"/>
      <c r="D3" s="169"/>
      <c r="E3" s="169"/>
      <c r="F3" s="169"/>
      <c r="G3" s="169"/>
      <c r="H3" s="169"/>
      <c r="I3" s="169"/>
      <c r="J3" s="169"/>
      <c r="K3" s="169"/>
      <c r="L3" s="169"/>
      <c r="M3" s="169"/>
      <c r="N3" s="169"/>
      <c r="O3" s="169"/>
      <c r="P3" s="169"/>
      <c r="Q3" s="169"/>
      <c r="R3" s="169"/>
      <c r="S3" s="169"/>
      <c r="T3" s="169"/>
      <c r="U3" s="169"/>
      <c r="V3" s="169"/>
      <c r="W3" s="169"/>
      <c r="X3" s="169"/>
      <c r="Y3" s="168" t="s">
        <v>4</v>
      </c>
      <c r="Z3" s="168"/>
    </row>
    <row r="4" spans="1:26" ht="15" customHeight="1" x14ac:dyDescent="0.25">
      <c r="A4" s="178"/>
      <c r="B4" s="169"/>
      <c r="C4" s="169"/>
      <c r="D4" s="169"/>
      <c r="E4" s="169"/>
      <c r="F4" s="169"/>
      <c r="G4" s="169"/>
      <c r="H4" s="169"/>
      <c r="I4" s="169"/>
      <c r="J4" s="169"/>
      <c r="K4" s="169"/>
      <c r="L4" s="169"/>
      <c r="M4" s="169"/>
      <c r="N4" s="169"/>
      <c r="O4" s="169"/>
      <c r="P4" s="169"/>
      <c r="Q4" s="169"/>
      <c r="R4" s="169"/>
      <c r="S4" s="169"/>
      <c r="T4" s="169"/>
      <c r="U4" s="169"/>
      <c r="V4" s="169"/>
      <c r="W4" s="169"/>
      <c r="X4" s="169"/>
      <c r="Y4" s="168" t="s">
        <v>5</v>
      </c>
      <c r="Z4" s="168"/>
    </row>
    <row r="5" spans="1:26" x14ac:dyDescent="0.25">
      <c r="K5" s="1"/>
      <c r="L5" s="1"/>
      <c r="M5" s="120"/>
      <c r="N5" s="120"/>
      <c r="O5" s="1"/>
      <c r="P5" s="1"/>
      <c r="Q5" s="153"/>
    </row>
    <row r="6" spans="1:26" ht="21.75" customHeight="1" x14ac:dyDescent="0.25">
      <c r="A6" s="175" t="s">
        <v>6</v>
      </c>
      <c r="B6" s="175" t="s">
        <v>7</v>
      </c>
      <c r="C6" s="175" t="s">
        <v>8</v>
      </c>
      <c r="D6" s="175" t="s">
        <v>9</v>
      </c>
      <c r="E6" s="175" t="s">
        <v>10</v>
      </c>
      <c r="F6" s="171" t="s">
        <v>11</v>
      </c>
      <c r="G6" s="173"/>
      <c r="H6" s="171" t="s">
        <v>12</v>
      </c>
      <c r="I6" s="172"/>
      <c r="J6" s="173"/>
      <c r="K6" s="171" t="s">
        <v>13</v>
      </c>
      <c r="L6" s="172"/>
      <c r="M6" s="172"/>
      <c r="N6" s="173"/>
      <c r="O6" s="174" t="s">
        <v>14</v>
      </c>
      <c r="P6" s="174"/>
      <c r="Q6" s="174"/>
      <c r="R6" s="174"/>
      <c r="S6" s="174"/>
      <c r="T6" s="170" t="s">
        <v>15</v>
      </c>
      <c r="U6" s="170" t="s">
        <v>16</v>
      </c>
      <c r="V6" s="170" t="s">
        <v>17</v>
      </c>
      <c r="W6" s="175" t="s">
        <v>18</v>
      </c>
      <c r="X6" s="175" t="s">
        <v>19</v>
      </c>
      <c r="Y6" s="175" t="s">
        <v>20</v>
      </c>
      <c r="Z6" s="170" t="s">
        <v>21</v>
      </c>
    </row>
    <row r="7" spans="1:26" ht="36" customHeight="1" x14ac:dyDescent="0.25">
      <c r="A7" s="176"/>
      <c r="B7" s="176"/>
      <c r="C7" s="176"/>
      <c r="D7" s="176"/>
      <c r="E7" s="176"/>
      <c r="F7" s="2" t="s">
        <v>22</v>
      </c>
      <c r="G7" s="3" t="s">
        <v>23</v>
      </c>
      <c r="H7" s="4" t="s">
        <v>24</v>
      </c>
      <c r="I7" s="4" t="s">
        <v>25</v>
      </c>
      <c r="J7" s="5" t="s">
        <v>26</v>
      </c>
      <c r="K7" s="5" t="s">
        <v>27</v>
      </c>
      <c r="L7" s="5" t="s">
        <v>28</v>
      </c>
      <c r="M7" s="5" t="s">
        <v>29</v>
      </c>
      <c r="N7" s="5" t="s">
        <v>30</v>
      </c>
      <c r="O7" s="4" t="s">
        <v>31</v>
      </c>
      <c r="P7" s="4" t="s">
        <v>27</v>
      </c>
      <c r="Q7" s="147" t="s">
        <v>28</v>
      </c>
      <c r="R7" s="4" t="s">
        <v>29</v>
      </c>
      <c r="S7" s="4" t="s">
        <v>30</v>
      </c>
      <c r="T7" s="170"/>
      <c r="U7" s="170"/>
      <c r="V7" s="170"/>
      <c r="W7" s="176"/>
      <c r="X7" s="176"/>
      <c r="Y7" s="176"/>
      <c r="Z7" s="170"/>
    </row>
    <row r="8" spans="1:26" s="9" customFormat="1" ht="77.25" hidden="1" customHeight="1" x14ac:dyDescent="0.2">
      <c r="A8" s="6" t="s">
        <v>32</v>
      </c>
      <c r="B8" s="7" t="s">
        <v>75</v>
      </c>
      <c r="C8" s="7" t="s">
        <v>76</v>
      </c>
      <c r="D8" s="7" t="s">
        <v>77</v>
      </c>
      <c r="E8" s="7" t="s">
        <v>78</v>
      </c>
      <c r="F8" s="37">
        <v>0.4</v>
      </c>
      <c r="G8" s="56">
        <v>2.85</v>
      </c>
      <c r="H8" s="56" t="s">
        <v>50</v>
      </c>
      <c r="I8" s="7" t="s">
        <v>79</v>
      </c>
      <c r="J8" s="56">
        <v>1</v>
      </c>
      <c r="K8" s="8">
        <v>0.19800000000000001</v>
      </c>
      <c r="L8" s="8">
        <v>0.26700000000000002</v>
      </c>
      <c r="M8" s="57">
        <v>0.26700000000000002</v>
      </c>
      <c r="N8" s="121">
        <v>0.26800000000000002</v>
      </c>
      <c r="O8" s="57">
        <f>SUM(P8:S8)</f>
        <v>0.46800000000000003</v>
      </c>
      <c r="P8" s="57">
        <v>0.19800000000000001</v>
      </c>
      <c r="Q8" s="82">
        <v>0.27</v>
      </c>
      <c r="R8" s="42"/>
      <c r="S8" s="42"/>
      <c r="T8" s="119">
        <f>SUBTOTAL(9,P8:S8)</f>
        <v>0</v>
      </c>
      <c r="U8" s="125">
        <f>T8/J8</f>
        <v>0</v>
      </c>
      <c r="V8" s="132">
        <f t="shared" ref="V8:V21" si="0">F8*U8</f>
        <v>0</v>
      </c>
      <c r="W8" s="89" t="s">
        <v>287</v>
      </c>
      <c r="X8" s="89" t="s">
        <v>309</v>
      </c>
      <c r="Y8" s="89" t="s">
        <v>288</v>
      </c>
      <c r="Z8" s="89" t="s">
        <v>288</v>
      </c>
    </row>
    <row r="9" spans="1:26" s="9" customFormat="1" ht="69" hidden="1" customHeight="1" x14ac:dyDescent="0.2">
      <c r="A9" s="6" t="s">
        <v>32</v>
      </c>
      <c r="B9" s="7" t="s">
        <v>80</v>
      </c>
      <c r="C9" s="7" t="s">
        <v>81</v>
      </c>
      <c r="D9" s="7" t="s">
        <v>82</v>
      </c>
      <c r="E9" s="7" t="s">
        <v>78</v>
      </c>
      <c r="F9" s="37">
        <v>0.4</v>
      </c>
      <c r="G9" s="56">
        <v>2.85</v>
      </c>
      <c r="H9" s="56" t="s">
        <v>50</v>
      </c>
      <c r="I9" s="7" t="s">
        <v>79</v>
      </c>
      <c r="J9" s="56">
        <v>1</v>
      </c>
      <c r="K9" s="8">
        <v>0.19800000000000001</v>
      </c>
      <c r="L9" s="8">
        <v>0.26700000000000002</v>
      </c>
      <c r="M9" s="57">
        <v>0.26700000000000002</v>
      </c>
      <c r="N9" s="121">
        <v>0.26800000000000002</v>
      </c>
      <c r="O9" s="57">
        <f t="shared" ref="O9:O72" si="1">SUM(P9:S9)</f>
        <v>0.46800000000000003</v>
      </c>
      <c r="P9" s="57">
        <v>0.19800000000000001</v>
      </c>
      <c r="Q9" s="82">
        <v>0.27</v>
      </c>
      <c r="R9" s="42"/>
      <c r="S9" s="42"/>
      <c r="T9" s="119">
        <f>SUBTOTAL(9,P9:S9)</f>
        <v>0</v>
      </c>
      <c r="U9" s="125">
        <f t="shared" ref="U9:U12" si="2">T9/J9</f>
        <v>0</v>
      </c>
      <c r="V9" s="132">
        <f t="shared" si="0"/>
        <v>0</v>
      </c>
      <c r="W9" s="89" t="s">
        <v>287</v>
      </c>
      <c r="X9" s="89" t="s">
        <v>310</v>
      </c>
      <c r="Y9" s="89" t="s">
        <v>288</v>
      </c>
      <c r="Z9" s="89" t="s">
        <v>288</v>
      </c>
    </row>
    <row r="10" spans="1:26" s="9" customFormat="1" ht="90" hidden="1" customHeight="1" x14ac:dyDescent="0.2">
      <c r="A10" s="6" t="s">
        <v>32</v>
      </c>
      <c r="B10" s="10" t="s">
        <v>46</v>
      </c>
      <c r="C10" s="7" t="s">
        <v>83</v>
      </c>
      <c r="D10" s="7" t="s">
        <v>84</v>
      </c>
      <c r="E10" s="7" t="s">
        <v>78</v>
      </c>
      <c r="F10" s="37">
        <v>0.1</v>
      </c>
      <c r="G10" s="56">
        <v>0.71</v>
      </c>
      <c r="H10" s="56" t="s">
        <v>60</v>
      </c>
      <c r="I10" s="7" t="s">
        <v>85</v>
      </c>
      <c r="J10" s="35">
        <v>1</v>
      </c>
      <c r="K10" s="12">
        <v>0.8</v>
      </c>
      <c r="L10" s="12">
        <v>0.2</v>
      </c>
      <c r="M10" s="118">
        <v>0</v>
      </c>
      <c r="N10" s="122">
        <v>0</v>
      </c>
      <c r="O10" s="37">
        <f t="shared" si="1"/>
        <v>1</v>
      </c>
      <c r="P10" s="118">
        <v>0.8</v>
      </c>
      <c r="Q10" s="50">
        <v>0.2</v>
      </c>
      <c r="R10" s="42"/>
      <c r="S10" s="42"/>
      <c r="T10" s="119">
        <f t="shared" ref="T10:T12" si="3">SUBTOTAL(9,P10:S10)</f>
        <v>0</v>
      </c>
      <c r="U10" s="125">
        <f t="shared" si="2"/>
        <v>0</v>
      </c>
      <c r="V10" s="133">
        <f t="shared" si="0"/>
        <v>0</v>
      </c>
      <c r="W10" s="89" t="s">
        <v>312</v>
      </c>
      <c r="X10" s="89" t="s">
        <v>311</v>
      </c>
      <c r="Y10" s="89" t="s">
        <v>288</v>
      </c>
      <c r="Z10" s="89" t="s">
        <v>288</v>
      </c>
    </row>
    <row r="11" spans="1:26" s="9" customFormat="1" ht="80.099999999999994" hidden="1" customHeight="1" x14ac:dyDescent="0.2">
      <c r="A11" s="6" t="s">
        <v>32</v>
      </c>
      <c r="B11" s="10" t="s">
        <v>46</v>
      </c>
      <c r="C11" s="7" t="s">
        <v>83</v>
      </c>
      <c r="D11" s="7" t="s">
        <v>88</v>
      </c>
      <c r="E11" s="7" t="s">
        <v>78</v>
      </c>
      <c r="F11" s="35">
        <v>0.05</v>
      </c>
      <c r="G11" s="56">
        <v>0.36</v>
      </c>
      <c r="H11" s="20" t="s">
        <v>60</v>
      </c>
      <c r="I11" s="13" t="s">
        <v>91</v>
      </c>
      <c r="J11" s="35">
        <v>1</v>
      </c>
      <c r="K11" s="11">
        <v>0.25</v>
      </c>
      <c r="L11" s="11">
        <v>0.5</v>
      </c>
      <c r="M11" s="35">
        <v>0.75</v>
      </c>
      <c r="N11" s="117">
        <v>1</v>
      </c>
      <c r="O11" s="37">
        <f t="shared" si="1"/>
        <v>0.5</v>
      </c>
      <c r="P11" s="35">
        <v>0.25</v>
      </c>
      <c r="Q11" s="50">
        <v>0.25</v>
      </c>
      <c r="R11" s="42"/>
      <c r="S11" s="96"/>
      <c r="T11" s="112">
        <f t="shared" si="3"/>
        <v>0</v>
      </c>
      <c r="U11" s="125">
        <f t="shared" si="2"/>
        <v>0</v>
      </c>
      <c r="V11" s="133">
        <f t="shared" si="0"/>
        <v>0</v>
      </c>
      <c r="W11" s="89" t="s">
        <v>313</v>
      </c>
      <c r="X11" s="89" t="s">
        <v>314</v>
      </c>
      <c r="Y11" s="89" t="s">
        <v>288</v>
      </c>
      <c r="Z11" s="89" t="s">
        <v>288</v>
      </c>
    </row>
    <row r="12" spans="1:26" s="9" customFormat="1" ht="80.099999999999994" hidden="1" customHeight="1" x14ac:dyDescent="0.2">
      <c r="A12" s="6" t="s">
        <v>32</v>
      </c>
      <c r="B12" s="10" t="s">
        <v>46</v>
      </c>
      <c r="C12" s="7" t="s">
        <v>83</v>
      </c>
      <c r="D12" s="7" t="s">
        <v>72</v>
      </c>
      <c r="E12" s="7" t="s">
        <v>78</v>
      </c>
      <c r="F12" s="35">
        <v>0.05</v>
      </c>
      <c r="G12" s="56">
        <v>0.36</v>
      </c>
      <c r="H12" s="56" t="s">
        <v>60</v>
      </c>
      <c r="I12" s="13" t="s">
        <v>87</v>
      </c>
      <c r="J12" s="57">
        <v>4</v>
      </c>
      <c r="K12" s="8">
        <v>1</v>
      </c>
      <c r="L12" s="8">
        <v>1</v>
      </c>
      <c r="M12" s="57">
        <v>1</v>
      </c>
      <c r="N12" s="121">
        <v>1</v>
      </c>
      <c r="O12" s="126">
        <f t="shared" si="1"/>
        <v>2</v>
      </c>
      <c r="P12" s="126">
        <v>1</v>
      </c>
      <c r="Q12" s="82">
        <v>1</v>
      </c>
      <c r="R12" s="42"/>
      <c r="S12" s="96"/>
      <c r="T12" s="119">
        <f t="shared" si="3"/>
        <v>0</v>
      </c>
      <c r="U12" s="125">
        <f t="shared" si="2"/>
        <v>0</v>
      </c>
      <c r="V12" s="133">
        <f t="shared" si="0"/>
        <v>0</v>
      </c>
      <c r="W12" s="89" t="s">
        <v>315</v>
      </c>
      <c r="X12" s="89" t="s">
        <v>316</v>
      </c>
      <c r="Y12" s="89" t="s">
        <v>288</v>
      </c>
      <c r="Z12" s="89" t="s">
        <v>288</v>
      </c>
    </row>
    <row r="13" spans="1:26" s="9" customFormat="1" ht="202.5" hidden="1" customHeight="1" x14ac:dyDescent="0.2">
      <c r="A13" s="14" t="s">
        <v>33</v>
      </c>
      <c r="B13" s="10" t="s">
        <v>46</v>
      </c>
      <c r="C13" s="15" t="s">
        <v>47</v>
      </c>
      <c r="D13" s="16" t="s">
        <v>66</v>
      </c>
      <c r="E13" s="17" t="s">
        <v>49</v>
      </c>
      <c r="F13" s="18">
        <f>100%/7</f>
        <v>0.14285714285714285</v>
      </c>
      <c r="G13" s="19">
        <v>1.01</v>
      </c>
      <c r="H13" s="20" t="s">
        <v>60</v>
      </c>
      <c r="I13" s="20" t="s">
        <v>67</v>
      </c>
      <c r="J13" s="21">
        <f t="shared" ref="J13:J14" si="4">SUM(K13:N13)</f>
        <v>2</v>
      </c>
      <c r="K13" s="22">
        <v>1</v>
      </c>
      <c r="L13" s="17">
        <v>0</v>
      </c>
      <c r="M13" s="22">
        <v>1</v>
      </c>
      <c r="N13" s="51">
        <v>0</v>
      </c>
      <c r="O13" s="126">
        <f t="shared" si="1"/>
        <v>1</v>
      </c>
      <c r="P13" s="43">
        <v>1</v>
      </c>
      <c r="Q13" s="82">
        <v>0</v>
      </c>
      <c r="R13" s="42"/>
      <c r="S13" s="96"/>
      <c r="T13" s="119">
        <f t="shared" ref="T13:T18" si="5">SUBTOTAL(9,P13:S13)</f>
        <v>0</v>
      </c>
      <c r="U13" s="125">
        <f t="shared" ref="U13:U19" si="6">T13/J13</f>
        <v>0</v>
      </c>
      <c r="V13" s="133">
        <f>F13*U13</f>
        <v>0</v>
      </c>
      <c r="W13" s="89" t="s">
        <v>273</v>
      </c>
      <c r="X13" s="89" t="s">
        <v>317</v>
      </c>
      <c r="Y13" s="131" t="s">
        <v>288</v>
      </c>
      <c r="Z13" s="131" t="s">
        <v>288</v>
      </c>
    </row>
    <row r="14" spans="1:26" s="9" customFormat="1" ht="123.75" hidden="1" customHeight="1" x14ac:dyDescent="0.2">
      <c r="A14" s="14" t="s">
        <v>33</v>
      </c>
      <c r="B14" s="10" t="s">
        <v>46</v>
      </c>
      <c r="C14" s="15" t="s">
        <v>47</v>
      </c>
      <c r="D14" s="16" t="s">
        <v>68</v>
      </c>
      <c r="E14" s="17" t="s">
        <v>49</v>
      </c>
      <c r="F14" s="18">
        <f t="shared" ref="F14:F19" si="7">100%/7</f>
        <v>0.14285714285714285</v>
      </c>
      <c r="G14" s="19">
        <v>1.01</v>
      </c>
      <c r="H14" s="20" t="s">
        <v>50</v>
      </c>
      <c r="I14" s="20" t="s">
        <v>69</v>
      </c>
      <c r="J14" s="21">
        <f t="shared" si="4"/>
        <v>7</v>
      </c>
      <c r="K14" s="22">
        <v>7</v>
      </c>
      <c r="L14" s="17">
        <v>0</v>
      </c>
      <c r="M14" s="22">
        <v>0</v>
      </c>
      <c r="N14" s="51">
        <v>0</v>
      </c>
      <c r="O14" s="126">
        <f t="shared" si="1"/>
        <v>7</v>
      </c>
      <c r="P14" s="43">
        <v>7</v>
      </c>
      <c r="Q14" s="82">
        <v>0</v>
      </c>
      <c r="R14" s="42"/>
      <c r="S14" s="96"/>
      <c r="T14" s="119">
        <f t="shared" si="5"/>
        <v>0</v>
      </c>
      <c r="U14" s="125">
        <f t="shared" si="6"/>
        <v>0</v>
      </c>
      <c r="V14" s="133">
        <f t="shared" ref="V14:V19" si="8">F14*U14</f>
        <v>0</v>
      </c>
      <c r="W14" s="131" t="s">
        <v>274</v>
      </c>
      <c r="X14" s="89" t="s">
        <v>318</v>
      </c>
      <c r="Y14" s="131" t="s">
        <v>288</v>
      </c>
      <c r="Z14" s="131" t="s">
        <v>288</v>
      </c>
    </row>
    <row r="15" spans="1:26" s="98" customFormat="1" ht="75" hidden="1" customHeight="1" x14ac:dyDescent="0.2">
      <c r="A15" s="14" t="s">
        <v>33</v>
      </c>
      <c r="B15" s="23" t="s">
        <v>46</v>
      </c>
      <c r="C15" s="46" t="s">
        <v>47</v>
      </c>
      <c r="D15" s="23" t="s">
        <v>70</v>
      </c>
      <c r="E15" s="17" t="s">
        <v>49</v>
      </c>
      <c r="F15" s="18">
        <f t="shared" si="7"/>
        <v>0.14285714285714285</v>
      </c>
      <c r="G15" s="48">
        <v>1.01</v>
      </c>
      <c r="H15" s="20" t="s">
        <v>60</v>
      </c>
      <c r="I15" s="13" t="s">
        <v>71</v>
      </c>
      <c r="J15" s="21">
        <v>4</v>
      </c>
      <c r="K15" s="25">
        <v>1</v>
      </c>
      <c r="L15" s="25">
        <v>1</v>
      </c>
      <c r="M15" s="25">
        <v>1</v>
      </c>
      <c r="N15" s="149">
        <v>1</v>
      </c>
      <c r="O15" s="126">
        <f t="shared" si="1"/>
        <v>2</v>
      </c>
      <c r="P15" s="82">
        <v>1</v>
      </c>
      <c r="Q15" s="82">
        <v>1</v>
      </c>
      <c r="R15" s="96"/>
      <c r="S15" s="96"/>
      <c r="T15" s="119">
        <f t="shared" si="5"/>
        <v>0</v>
      </c>
      <c r="U15" s="125">
        <f t="shared" si="6"/>
        <v>0</v>
      </c>
      <c r="V15" s="133">
        <f t="shared" si="8"/>
        <v>0</v>
      </c>
      <c r="W15" s="152" t="s">
        <v>275</v>
      </c>
      <c r="X15" s="111" t="s">
        <v>319</v>
      </c>
      <c r="Y15" s="131" t="s">
        <v>288</v>
      </c>
      <c r="Z15" s="131" t="s">
        <v>288</v>
      </c>
    </row>
    <row r="16" spans="1:26" s="98" customFormat="1" ht="80.099999999999994" hidden="1" customHeight="1" x14ac:dyDescent="0.2">
      <c r="A16" s="14" t="s">
        <v>33</v>
      </c>
      <c r="B16" s="23" t="s">
        <v>46</v>
      </c>
      <c r="C16" s="46" t="s">
        <v>47</v>
      </c>
      <c r="D16" s="23" t="s">
        <v>72</v>
      </c>
      <c r="E16" s="17" t="s">
        <v>49</v>
      </c>
      <c r="F16" s="18">
        <f t="shared" si="7"/>
        <v>0.14285714285714285</v>
      </c>
      <c r="G16" s="48">
        <v>1.01</v>
      </c>
      <c r="H16" s="20" t="s">
        <v>60</v>
      </c>
      <c r="I16" s="13" t="s">
        <v>73</v>
      </c>
      <c r="J16" s="21">
        <v>4</v>
      </c>
      <c r="K16" s="25">
        <v>1</v>
      </c>
      <c r="L16" s="25">
        <v>1</v>
      </c>
      <c r="M16" s="25">
        <v>1</v>
      </c>
      <c r="N16" s="149">
        <v>1</v>
      </c>
      <c r="O16" s="126">
        <f t="shared" si="1"/>
        <v>2</v>
      </c>
      <c r="P16" s="82">
        <v>1</v>
      </c>
      <c r="Q16" s="82">
        <v>1</v>
      </c>
      <c r="R16" s="96"/>
      <c r="S16" s="96"/>
      <c r="T16" s="119">
        <f t="shared" si="5"/>
        <v>0</v>
      </c>
      <c r="U16" s="125">
        <f t="shared" si="6"/>
        <v>0</v>
      </c>
      <c r="V16" s="133">
        <f t="shared" si="8"/>
        <v>0</v>
      </c>
      <c r="W16" s="111" t="s">
        <v>320</v>
      </c>
      <c r="X16" s="111" t="s">
        <v>321</v>
      </c>
      <c r="Y16" s="131" t="s">
        <v>288</v>
      </c>
      <c r="Z16" s="131" t="s">
        <v>288</v>
      </c>
    </row>
    <row r="17" spans="1:26" s="98" customFormat="1" ht="108" hidden="1" x14ac:dyDescent="0.2">
      <c r="A17" s="14" t="s">
        <v>33</v>
      </c>
      <c r="B17" s="23" t="s">
        <v>46</v>
      </c>
      <c r="C17" s="46" t="s">
        <v>47</v>
      </c>
      <c r="D17" s="23" t="s">
        <v>74</v>
      </c>
      <c r="E17" s="17" t="s">
        <v>49</v>
      </c>
      <c r="F17" s="18">
        <f t="shared" si="7"/>
        <v>0.14285714285714285</v>
      </c>
      <c r="G17" s="48">
        <v>1.01</v>
      </c>
      <c r="H17" s="20" t="s">
        <v>60</v>
      </c>
      <c r="I17" s="13" t="s">
        <v>73</v>
      </c>
      <c r="J17" s="21">
        <v>4</v>
      </c>
      <c r="K17" s="25">
        <v>1</v>
      </c>
      <c r="L17" s="25">
        <v>1</v>
      </c>
      <c r="M17" s="25">
        <v>1</v>
      </c>
      <c r="N17" s="149">
        <v>1</v>
      </c>
      <c r="O17" s="126">
        <f t="shared" si="1"/>
        <v>2</v>
      </c>
      <c r="P17" s="82">
        <v>1</v>
      </c>
      <c r="Q17" s="82">
        <v>1</v>
      </c>
      <c r="R17" s="96"/>
      <c r="S17" s="96"/>
      <c r="T17" s="119">
        <f t="shared" si="5"/>
        <v>0</v>
      </c>
      <c r="U17" s="125">
        <f t="shared" si="6"/>
        <v>0</v>
      </c>
      <c r="V17" s="133">
        <f t="shared" si="8"/>
        <v>0</v>
      </c>
      <c r="W17" s="111" t="s">
        <v>322</v>
      </c>
      <c r="X17" s="111" t="s">
        <v>323</v>
      </c>
      <c r="Y17" s="131" t="s">
        <v>288</v>
      </c>
      <c r="Z17" s="131" t="s">
        <v>288</v>
      </c>
    </row>
    <row r="18" spans="1:26" s="98" customFormat="1" ht="80.099999999999994" hidden="1" customHeight="1" x14ac:dyDescent="0.2">
      <c r="A18" s="14" t="s">
        <v>33</v>
      </c>
      <c r="B18" s="23" t="s">
        <v>46</v>
      </c>
      <c r="C18" s="46" t="s">
        <v>47</v>
      </c>
      <c r="D18" s="23" t="s">
        <v>307</v>
      </c>
      <c r="E18" s="17" t="s">
        <v>49</v>
      </c>
      <c r="F18" s="18">
        <f t="shared" si="7"/>
        <v>0.14285714285714285</v>
      </c>
      <c r="G18" s="48">
        <v>1.01</v>
      </c>
      <c r="H18" s="20" t="s">
        <v>60</v>
      </c>
      <c r="I18" s="13" t="s">
        <v>73</v>
      </c>
      <c r="J18" s="21">
        <v>3</v>
      </c>
      <c r="K18" s="25">
        <v>1</v>
      </c>
      <c r="L18" s="25">
        <v>1</v>
      </c>
      <c r="M18" s="25">
        <v>0</v>
      </c>
      <c r="N18" s="149">
        <v>1</v>
      </c>
      <c r="O18" s="126">
        <f t="shared" si="1"/>
        <v>2</v>
      </c>
      <c r="P18" s="82">
        <v>1</v>
      </c>
      <c r="Q18" s="82">
        <v>1</v>
      </c>
      <c r="R18" s="96"/>
      <c r="S18" s="96"/>
      <c r="T18" s="119">
        <f t="shared" si="5"/>
        <v>0</v>
      </c>
      <c r="U18" s="125">
        <f t="shared" si="6"/>
        <v>0</v>
      </c>
      <c r="V18" s="133">
        <f t="shared" si="8"/>
        <v>0</v>
      </c>
      <c r="W18" s="111" t="s">
        <v>324</v>
      </c>
      <c r="X18" s="111" t="s">
        <v>325</v>
      </c>
      <c r="Y18" s="131" t="s">
        <v>288</v>
      </c>
      <c r="Z18" s="131" t="s">
        <v>288</v>
      </c>
    </row>
    <row r="19" spans="1:26" s="98" customFormat="1" ht="80.099999999999994" hidden="1" customHeight="1" x14ac:dyDescent="0.2">
      <c r="A19" s="14" t="s">
        <v>33</v>
      </c>
      <c r="B19" s="23" t="s">
        <v>46</v>
      </c>
      <c r="C19" s="46" t="s">
        <v>47</v>
      </c>
      <c r="D19" s="23" t="s">
        <v>89</v>
      </c>
      <c r="E19" s="17" t="s">
        <v>49</v>
      </c>
      <c r="F19" s="18">
        <f t="shared" si="7"/>
        <v>0.14285714285714285</v>
      </c>
      <c r="G19" s="48">
        <v>1.01</v>
      </c>
      <c r="H19" s="20" t="s">
        <v>60</v>
      </c>
      <c r="I19" s="13" t="s">
        <v>308</v>
      </c>
      <c r="J19" s="35">
        <v>1</v>
      </c>
      <c r="K19" s="11">
        <v>0.25</v>
      </c>
      <c r="L19" s="11">
        <v>0.5</v>
      </c>
      <c r="M19" s="11">
        <v>0.75</v>
      </c>
      <c r="N19" s="148">
        <v>1</v>
      </c>
      <c r="O19" s="37">
        <f t="shared" si="1"/>
        <v>0.5</v>
      </c>
      <c r="P19" s="50">
        <v>0.25</v>
      </c>
      <c r="Q19" s="50">
        <v>0.25</v>
      </c>
      <c r="R19" s="96"/>
      <c r="S19" s="96"/>
      <c r="T19" s="112">
        <f>SUBTOTAL(9,P19:S19)</f>
        <v>0</v>
      </c>
      <c r="U19" s="125">
        <f t="shared" si="6"/>
        <v>0</v>
      </c>
      <c r="V19" s="133">
        <f t="shared" si="8"/>
        <v>0</v>
      </c>
      <c r="W19" s="111" t="s">
        <v>326</v>
      </c>
      <c r="X19" s="111" t="s">
        <v>327</v>
      </c>
      <c r="Y19" s="131" t="s">
        <v>288</v>
      </c>
      <c r="Z19" s="131" t="s">
        <v>288</v>
      </c>
    </row>
    <row r="20" spans="1:26" s="98" customFormat="1" ht="213.75" hidden="1" x14ac:dyDescent="0.2">
      <c r="A20" s="14" t="s">
        <v>34</v>
      </c>
      <c r="B20" s="23" t="s">
        <v>46</v>
      </c>
      <c r="C20" s="46" t="s">
        <v>47</v>
      </c>
      <c r="D20" s="23" t="s">
        <v>48</v>
      </c>
      <c r="E20" s="17" t="s">
        <v>49</v>
      </c>
      <c r="F20" s="18">
        <v>0.1111</v>
      </c>
      <c r="G20" s="48">
        <v>0.77</v>
      </c>
      <c r="H20" s="20" t="s">
        <v>50</v>
      </c>
      <c r="I20" s="13" t="s">
        <v>51</v>
      </c>
      <c r="J20" s="26">
        <v>4</v>
      </c>
      <c r="K20" s="25">
        <v>1</v>
      </c>
      <c r="L20" s="25">
        <v>1</v>
      </c>
      <c r="M20" s="25">
        <v>1</v>
      </c>
      <c r="N20" s="149">
        <v>1</v>
      </c>
      <c r="O20" s="126">
        <f t="shared" si="1"/>
        <v>2</v>
      </c>
      <c r="P20" s="150">
        <v>1</v>
      </c>
      <c r="Q20" s="82">
        <v>1</v>
      </c>
      <c r="R20" s="96"/>
      <c r="S20" s="96"/>
      <c r="T20" s="86">
        <f>SUBTOTAL(9,P20:S20)</f>
        <v>0</v>
      </c>
      <c r="U20" s="125">
        <f>T20/J20</f>
        <v>0</v>
      </c>
      <c r="V20" s="129">
        <f t="shared" si="0"/>
        <v>0</v>
      </c>
      <c r="W20" s="87" t="s">
        <v>364</v>
      </c>
      <c r="X20" s="16" t="s">
        <v>363</v>
      </c>
      <c r="Y20" s="111" t="s">
        <v>288</v>
      </c>
      <c r="Z20" s="111" t="s">
        <v>288</v>
      </c>
    </row>
    <row r="21" spans="1:26" s="98" customFormat="1" ht="144" hidden="1" x14ac:dyDescent="0.2">
      <c r="A21" s="14" t="s">
        <v>34</v>
      </c>
      <c r="B21" s="23" t="s">
        <v>46</v>
      </c>
      <c r="C21" s="46" t="s">
        <v>47</v>
      </c>
      <c r="D21" s="23" t="s">
        <v>52</v>
      </c>
      <c r="E21" s="17" t="s">
        <v>49</v>
      </c>
      <c r="F21" s="18">
        <v>0.1111</v>
      </c>
      <c r="G21" s="48">
        <v>0.77</v>
      </c>
      <c r="H21" s="20" t="s">
        <v>50</v>
      </c>
      <c r="I21" s="13" t="s">
        <v>53</v>
      </c>
      <c r="J21" s="26">
        <v>4</v>
      </c>
      <c r="K21" s="25">
        <v>1</v>
      </c>
      <c r="L21" s="25">
        <v>1</v>
      </c>
      <c r="M21" s="25">
        <v>1</v>
      </c>
      <c r="N21" s="149">
        <v>1</v>
      </c>
      <c r="O21" s="126">
        <f t="shared" si="1"/>
        <v>2</v>
      </c>
      <c r="P21" s="150">
        <v>1</v>
      </c>
      <c r="Q21" s="82">
        <v>1</v>
      </c>
      <c r="R21" s="96"/>
      <c r="S21" s="96"/>
      <c r="T21" s="86">
        <f t="shared" ref="T21:T28" si="9">SUBTOTAL(9,P21:S21)</f>
        <v>0</v>
      </c>
      <c r="U21" s="125">
        <f t="shared" ref="U21:U28" si="10">T21/J21</f>
        <v>0</v>
      </c>
      <c r="V21" s="129">
        <f t="shared" si="0"/>
        <v>0</v>
      </c>
      <c r="W21" s="87" t="s">
        <v>365</v>
      </c>
      <c r="X21" s="16" t="s">
        <v>366</v>
      </c>
      <c r="Y21" s="111" t="s">
        <v>288</v>
      </c>
      <c r="Z21" s="111" t="s">
        <v>288</v>
      </c>
    </row>
    <row r="22" spans="1:26" s="98" customFormat="1" ht="101.25" hidden="1" x14ac:dyDescent="0.2">
      <c r="A22" s="14" t="s">
        <v>34</v>
      </c>
      <c r="B22" s="23" t="s">
        <v>46</v>
      </c>
      <c r="C22" s="46" t="s">
        <v>47</v>
      </c>
      <c r="D22" s="23" t="s">
        <v>54</v>
      </c>
      <c r="E22" s="17" t="s">
        <v>49</v>
      </c>
      <c r="F22" s="18">
        <v>0.1111</v>
      </c>
      <c r="G22" s="48">
        <v>0.77</v>
      </c>
      <c r="H22" s="20" t="s">
        <v>50</v>
      </c>
      <c r="I22" s="13" t="s">
        <v>55</v>
      </c>
      <c r="J22" s="26">
        <v>3</v>
      </c>
      <c r="K22" s="25">
        <v>0</v>
      </c>
      <c r="L22" s="25">
        <v>1</v>
      </c>
      <c r="M22" s="25">
        <v>1</v>
      </c>
      <c r="N22" s="149">
        <v>1</v>
      </c>
      <c r="O22" s="126">
        <f t="shared" si="1"/>
        <v>1</v>
      </c>
      <c r="P22" s="150">
        <v>0</v>
      </c>
      <c r="Q22" s="82">
        <v>1</v>
      </c>
      <c r="R22" s="96"/>
      <c r="S22" s="96"/>
      <c r="T22" s="86">
        <f t="shared" si="9"/>
        <v>0</v>
      </c>
      <c r="U22" s="125">
        <f t="shared" si="10"/>
        <v>0</v>
      </c>
      <c r="V22" s="133">
        <v>0</v>
      </c>
      <c r="W22" s="87" t="s">
        <v>368</v>
      </c>
      <c r="X22" s="87" t="s">
        <v>367</v>
      </c>
      <c r="Y22" s="111" t="s">
        <v>288</v>
      </c>
      <c r="Z22" s="111" t="s">
        <v>288</v>
      </c>
    </row>
    <row r="23" spans="1:26" s="98" customFormat="1" ht="167.25" hidden="1" customHeight="1" x14ac:dyDescent="0.2">
      <c r="A23" s="14" t="s">
        <v>34</v>
      </c>
      <c r="B23" s="23" t="s">
        <v>46</v>
      </c>
      <c r="C23" s="46" t="s">
        <v>47</v>
      </c>
      <c r="D23" s="23" t="s">
        <v>56</v>
      </c>
      <c r="E23" s="17" t="s">
        <v>49</v>
      </c>
      <c r="F23" s="18">
        <v>0.1111</v>
      </c>
      <c r="G23" s="48">
        <v>0.77</v>
      </c>
      <c r="H23" s="20" t="s">
        <v>50</v>
      </c>
      <c r="I23" s="13" t="s">
        <v>57</v>
      </c>
      <c r="J23" s="26">
        <v>4</v>
      </c>
      <c r="K23" s="25">
        <v>1</v>
      </c>
      <c r="L23" s="25">
        <v>1</v>
      </c>
      <c r="M23" s="25">
        <v>1</v>
      </c>
      <c r="N23" s="149">
        <v>1</v>
      </c>
      <c r="O23" s="126">
        <f t="shared" si="1"/>
        <v>2</v>
      </c>
      <c r="P23" s="150">
        <v>1</v>
      </c>
      <c r="Q23" s="82">
        <v>1</v>
      </c>
      <c r="R23" s="96"/>
      <c r="S23" s="96"/>
      <c r="T23" s="86">
        <f t="shared" si="9"/>
        <v>0</v>
      </c>
      <c r="U23" s="125">
        <f t="shared" si="10"/>
        <v>0</v>
      </c>
      <c r="V23" s="129">
        <f>F23*U23</f>
        <v>0</v>
      </c>
      <c r="W23" s="87" t="s">
        <v>369</v>
      </c>
      <c r="X23" s="87" t="s">
        <v>370</v>
      </c>
      <c r="Y23" s="111" t="s">
        <v>288</v>
      </c>
      <c r="Z23" s="111" t="s">
        <v>288</v>
      </c>
    </row>
    <row r="24" spans="1:26" s="9" customFormat="1" ht="157.5" hidden="1" x14ac:dyDescent="0.2">
      <c r="A24" s="14" t="s">
        <v>34</v>
      </c>
      <c r="B24" s="10" t="s">
        <v>46</v>
      </c>
      <c r="C24" s="15" t="s">
        <v>47</v>
      </c>
      <c r="D24" s="27" t="s">
        <v>58</v>
      </c>
      <c r="E24" s="17" t="s">
        <v>59</v>
      </c>
      <c r="F24" s="18">
        <v>0.1111</v>
      </c>
      <c r="G24" s="19">
        <v>0.77</v>
      </c>
      <c r="H24" s="20" t="s">
        <v>60</v>
      </c>
      <c r="I24" s="20" t="s">
        <v>61</v>
      </c>
      <c r="J24" s="28">
        <v>2</v>
      </c>
      <c r="K24" s="22">
        <v>1</v>
      </c>
      <c r="L24" s="22">
        <v>0</v>
      </c>
      <c r="M24" s="22">
        <v>1</v>
      </c>
      <c r="N24" s="51">
        <v>0</v>
      </c>
      <c r="O24" s="126">
        <f t="shared" si="1"/>
        <v>2</v>
      </c>
      <c r="P24" s="100">
        <v>1</v>
      </c>
      <c r="Q24" s="82">
        <v>1</v>
      </c>
      <c r="R24" s="42"/>
      <c r="S24" s="42"/>
      <c r="T24" s="86">
        <f t="shared" si="9"/>
        <v>0</v>
      </c>
      <c r="U24" s="125">
        <f t="shared" si="10"/>
        <v>0</v>
      </c>
      <c r="V24" s="129">
        <f>F24*U24</f>
        <v>0</v>
      </c>
      <c r="W24" s="102" t="s">
        <v>371</v>
      </c>
      <c r="X24" s="102" t="s">
        <v>372</v>
      </c>
      <c r="Y24" s="89" t="s">
        <v>288</v>
      </c>
      <c r="Z24" s="89" t="s">
        <v>288</v>
      </c>
    </row>
    <row r="25" spans="1:26" s="9" customFormat="1" ht="90" hidden="1" x14ac:dyDescent="0.2">
      <c r="A25" s="14" t="s">
        <v>34</v>
      </c>
      <c r="B25" s="10" t="s">
        <v>46</v>
      </c>
      <c r="C25" s="15" t="s">
        <v>47</v>
      </c>
      <c r="D25" s="29" t="s">
        <v>62</v>
      </c>
      <c r="E25" s="17" t="s">
        <v>49</v>
      </c>
      <c r="F25" s="18">
        <v>0.1111</v>
      </c>
      <c r="G25" s="19">
        <v>0.77</v>
      </c>
      <c r="H25" s="20" t="s">
        <v>50</v>
      </c>
      <c r="I25" s="20" t="s">
        <v>63</v>
      </c>
      <c r="J25" s="30">
        <v>1</v>
      </c>
      <c r="K25" s="31">
        <v>1</v>
      </c>
      <c r="L25" s="31">
        <v>1</v>
      </c>
      <c r="M25" s="31">
        <v>1</v>
      </c>
      <c r="N25" s="52">
        <v>1</v>
      </c>
      <c r="O25" s="126">
        <f t="shared" si="1"/>
        <v>79</v>
      </c>
      <c r="P25" s="100">
        <v>37</v>
      </c>
      <c r="Q25" s="82">
        <v>42</v>
      </c>
      <c r="R25" s="42"/>
      <c r="S25" s="42"/>
      <c r="T25" s="86">
        <f t="shared" si="9"/>
        <v>0</v>
      </c>
      <c r="U25" s="125">
        <v>0.5</v>
      </c>
      <c r="V25" s="133">
        <f t="shared" ref="V25" si="11">F25/4</f>
        <v>2.7775000000000001E-2</v>
      </c>
      <c r="W25" s="104" t="s">
        <v>373</v>
      </c>
      <c r="X25" s="105" t="s">
        <v>374</v>
      </c>
      <c r="Y25" s="89" t="s">
        <v>288</v>
      </c>
      <c r="Z25" s="89" t="s">
        <v>288</v>
      </c>
    </row>
    <row r="26" spans="1:26" s="9" customFormat="1" ht="84" hidden="1" x14ac:dyDescent="0.2">
      <c r="A26" s="14" t="s">
        <v>34</v>
      </c>
      <c r="B26" s="10" t="s">
        <v>46</v>
      </c>
      <c r="C26" s="15" t="s">
        <v>47</v>
      </c>
      <c r="D26" s="29" t="s">
        <v>64</v>
      </c>
      <c r="E26" s="17" t="s">
        <v>49</v>
      </c>
      <c r="F26" s="18">
        <v>0.1111</v>
      </c>
      <c r="G26" s="19">
        <v>0.77</v>
      </c>
      <c r="H26" s="20" t="s">
        <v>50</v>
      </c>
      <c r="I26" s="20" t="s">
        <v>65</v>
      </c>
      <c r="J26" s="32">
        <v>1</v>
      </c>
      <c r="K26" s="22">
        <v>1</v>
      </c>
      <c r="L26" s="22">
        <v>0</v>
      </c>
      <c r="M26" s="22">
        <v>0</v>
      </c>
      <c r="N26" s="51">
        <v>0</v>
      </c>
      <c r="O26" s="126">
        <f t="shared" si="1"/>
        <v>1</v>
      </c>
      <c r="P26" s="101">
        <v>1</v>
      </c>
      <c r="Q26" s="82">
        <v>0</v>
      </c>
      <c r="R26" s="42"/>
      <c r="S26" s="42"/>
      <c r="T26" s="86">
        <f t="shared" si="9"/>
        <v>0</v>
      </c>
      <c r="U26" s="125">
        <f t="shared" si="10"/>
        <v>0</v>
      </c>
      <c r="V26" s="129">
        <f t="shared" ref="V26:V36" si="12">F26*U26</f>
        <v>0</v>
      </c>
      <c r="W26" s="102" t="s">
        <v>276</v>
      </c>
      <c r="X26" s="102" t="s">
        <v>375</v>
      </c>
      <c r="Y26" s="89" t="s">
        <v>288</v>
      </c>
      <c r="Z26" s="89" t="s">
        <v>288</v>
      </c>
    </row>
    <row r="27" spans="1:26" s="98" customFormat="1" ht="168" hidden="1" x14ac:dyDescent="0.2">
      <c r="A27" s="14" t="s">
        <v>34</v>
      </c>
      <c r="B27" s="23" t="s">
        <v>46</v>
      </c>
      <c r="C27" s="46" t="s">
        <v>47</v>
      </c>
      <c r="D27" s="23" t="s">
        <v>227</v>
      </c>
      <c r="E27" s="17" t="s">
        <v>49</v>
      </c>
      <c r="F27" s="18">
        <v>0.1111</v>
      </c>
      <c r="G27" s="48">
        <v>0.77</v>
      </c>
      <c r="H27" s="20" t="s">
        <v>60</v>
      </c>
      <c r="I27" s="13" t="s">
        <v>91</v>
      </c>
      <c r="J27" s="35">
        <v>1</v>
      </c>
      <c r="K27" s="11">
        <v>0.25</v>
      </c>
      <c r="L27" s="11">
        <v>0.5</v>
      </c>
      <c r="M27" s="35">
        <v>0.75</v>
      </c>
      <c r="N27" s="117">
        <v>1</v>
      </c>
      <c r="O27" s="126">
        <f t="shared" si="1"/>
        <v>0.5</v>
      </c>
      <c r="P27" s="155">
        <v>0.1666</v>
      </c>
      <c r="Q27" s="166">
        <v>0.33339999999999997</v>
      </c>
      <c r="R27" s="96"/>
      <c r="S27" s="96"/>
      <c r="T27" s="86">
        <f t="shared" si="9"/>
        <v>0</v>
      </c>
      <c r="U27" s="133">
        <f>SUBTOTAL(9,P27:S27)</f>
        <v>0</v>
      </c>
      <c r="V27" s="129">
        <f t="shared" si="12"/>
        <v>0</v>
      </c>
      <c r="W27" s="103" t="s">
        <v>377</v>
      </c>
      <c r="X27" s="103" t="s">
        <v>376</v>
      </c>
      <c r="Y27" s="111" t="s">
        <v>288</v>
      </c>
      <c r="Z27" s="89" t="s">
        <v>288</v>
      </c>
    </row>
    <row r="28" spans="1:26" s="9" customFormat="1" ht="112.5" hidden="1" x14ac:dyDescent="0.2">
      <c r="A28" s="14" t="s">
        <v>34</v>
      </c>
      <c r="B28" s="10" t="s">
        <v>46</v>
      </c>
      <c r="C28" s="15" t="s">
        <v>47</v>
      </c>
      <c r="D28" s="16" t="s">
        <v>90</v>
      </c>
      <c r="E28" s="17" t="s">
        <v>49</v>
      </c>
      <c r="F28" s="18">
        <v>0.11119999999999999</v>
      </c>
      <c r="G28" s="19">
        <v>0.8</v>
      </c>
      <c r="H28" s="20" t="s">
        <v>60</v>
      </c>
      <c r="I28" s="13" t="s">
        <v>91</v>
      </c>
      <c r="J28" s="35">
        <v>1</v>
      </c>
      <c r="K28" s="11">
        <v>0.25</v>
      </c>
      <c r="L28" s="11">
        <v>0.5</v>
      </c>
      <c r="M28" s="35">
        <v>0.75</v>
      </c>
      <c r="N28" s="117">
        <v>1</v>
      </c>
      <c r="O28" s="37">
        <f t="shared" si="1"/>
        <v>0.5</v>
      </c>
      <c r="P28" s="125">
        <v>0.25</v>
      </c>
      <c r="Q28" s="50">
        <v>0.25</v>
      </c>
      <c r="R28" s="42"/>
      <c r="S28" s="42"/>
      <c r="T28" s="86">
        <f t="shared" si="9"/>
        <v>0</v>
      </c>
      <c r="U28" s="125">
        <f t="shared" si="10"/>
        <v>0</v>
      </c>
      <c r="V28" s="129">
        <f t="shared" si="12"/>
        <v>0</v>
      </c>
      <c r="W28" s="106" t="s">
        <v>378</v>
      </c>
      <c r="X28" s="102" t="s">
        <v>379</v>
      </c>
      <c r="Y28" s="89" t="s">
        <v>288</v>
      </c>
      <c r="Z28" s="89" t="s">
        <v>288</v>
      </c>
    </row>
    <row r="29" spans="1:26" s="9" customFormat="1" ht="276" hidden="1" x14ac:dyDescent="0.2">
      <c r="A29" s="6" t="s">
        <v>35</v>
      </c>
      <c r="B29" s="7" t="s">
        <v>75</v>
      </c>
      <c r="C29" s="7" t="s">
        <v>92</v>
      </c>
      <c r="D29" s="7" t="s">
        <v>93</v>
      </c>
      <c r="E29" s="7" t="s">
        <v>94</v>
      </c>
      <c r="F29" s="37">
        <v>0.3</v>
      </c>
      <c r="G29" s="56">
        <v>2.1</v>
      </c>
      <c r="H29" s="56" t="s">
        <v>60</v>
      </c>
      <c r="I29" s="7" t="s">
        <v>95</v>
      </c>
      <c r="J29" s="56">
        <v>1</v>
      </c>
      <c r="K29" s="7">
        <v>0.2</v>
      </c>
      <c r="L29" s="7">
        <v>0.3</v>
      </c>
      <c r="M29" s="56">
        <v>0.3</v>
      </c>
      <c r="N29" s="123">
        <v>0.2</v>
      </c>
      <c r="O29" s="57">
        <f t="shared" si="1"/>
        <v>0.5</v>
      </c>
      <c r="P29" s="82">
        <v>0.2</v>
      </c>
      <c r="Q29" s="82">
        <v>0.3</v>
      </c>
      <c r="R29" s="42"/>
      <c r="S29" s="42"/>
      <c r="T29" s="86">
        <f>SUBTOTAL(9,P29:S29)</f>
        <v>0</v>
      </c>
      <c r="U29" s="125">
        <f>T29/J29</f>
        <v>0</v>
      </c>
      <c r="V29" s="129">
        <f t="shared" si="12"/>
        <v>0</v>
      </c>
      <c r="W29" s="114" t="s">
        <v>287</v>
      </c>
      <c r="X29" s="89" t="s">
        <v>341</v>
      </c>
      <c r="Y29" s="89" t="s">
        <v>288</v>
      </c>
      <c r="Z29" s="42"/>
    </row>
    <row r="30" spans="1:26" s="9" customFormat="1" ht="300.75" hidden="1" customHeight="1" x14ac:dyDescent="0.2">
      <c r="A30" s="6" t="s">
        <v>35</v>
      </c>
      <c r="B30" s="7" t="s">
        <v>75</v>
      </c>
      <c r="C30" s="7" t="s">
        <v>96</v>
      </c>
      <c r="D30" s="7" t="s">
        <v>97</v>
      </c>
      <c r="E30" s="7" t="s">
        <v>98</v>
      </c>
      <c r="F30" s="37">
        <v>7.0000000000000007E-2</v>
      </c>
      <c r="G30" s="56">
        <v>0.6</v>
      </c>
      <c r="H30" s="56" t="s">
        <v>60</v>
      </c>
      <c r="I30" s="7" t="s">
        <v>95</v>
      </c>
      <c r="J30" s="56">
        <v>1</v>
      </c>
      <c r="K30" s="7">
        <v>0.17</v>
      </c>
      <c r="L30" s="7">
        <v>0.23</v>
      </c>
      <c r="M30" s="56">
        <v>0.3</v>
      </c>
      <c r="N30" s="123">
        <v>0.3</v>
      </c>
      <c r="O30" s="57">
        <f t="shared" si="1"/>
        <v>0.41000000000000003</v>
      </c>
      <c r="P30" s="124">
        <v>0.18</v>
      </c>
      <c r="Q30" s="82">
        <v>0.23</v>
      </c>
      <c r="R30" s="42"/>
      <c r="S30" s="42"/>
      <c r="T30" s="86">
        <f t="shared" ref="T30:T36" si="13">SUBTOTAL(9,P30:S30)</f>
        <v>0</v>
      </c>
      <c r="U30" s="125">
        <f t="shared" ref="U30:U36" si="14">T30/J30</f>
        <v>0</v>
      </c>
      <c r="V30" s="129">
        <f t="shared" si="12"/>
        <v>0</v>
      </c>
      <c r="W30" s="114" t="s">
        <v>287</v>
      </c>
      <c r="X30" s="89" t="s">
        <v>342</v>
      </c>
      <c r="Y30" s="89" t="s">
        <v>288</v>
      </c>
      <c r="Z30" s="42"/>
    </row>
    <row r="31" spans="1:26" s="9" customFormat="1" ht="110.25" hidden="1" customHeight="1" x14ac:dyDescent="0.2">
      <c r="A31" s="6" t="s">
        <v>35</v>
      </c>
      <c r="B31" s="7" t="s">
        <v>75</v>
      </c>
      <c r="C31" s="7" t="s">
        <v>96</v>
      </c>
      <c r="D31" s="7" t="s">
        <v>99</v>
      </c>
      <c r="E31" s="7" t="s">
        <v>98</v>
      </c>
      <c r="F31" s="37">
        <v>7.0000000000000007E-2</v>
      </c>
      <c r="G31" s="56">
        <v>0.6</v>
      </c>
      <c r="H31" s="56" t="s">
        <v>60</v>
      </c>
      <c r="I31" s="7" t="s">
        <v>95</v>
      </c>
      <c r="J31" s="56">
        <v>1</v>
      </c>
      <c r="K31" s="7">
        <v>0.31</v>
      </c>
      <c r="L31" s="7">
        <v>0.69</v>
      </c>
      <c r="M31" s="56">
        <v>0</v>
      </c>
      <c r="N31" s="123">
        <v>0</v>
      </c>
      <c r="O31" s="57">
        <f t="shared" si="1"/>
        <v>0.62</v>
      </c>
      <c r="P31" s="82">
        <v>0.31</v>
      </c>
      <c r="Q31" s="82">
        <v>0.31</v>
      </c>
      <c r="R31" s="42"/>
      <c r="S31" s="42"/>
      <c r="T31" s="86">
        <f t="shared" si="13"/>
        <v>0</v>
      </c>
      <c r="U31" s="125">
        <f t="shared" si="14"/>
        <v>0</v>
      </c>
      <c r="V31" s="129">
        <f t="shared" si="12"/>
        <v>0</v>
      </c>
      <c r="W31" s="114" t="s">
        <v>287</v>
      </c>
      <c r="X31" s="89" t="s">
        <v>343</v>
      </c>
      <c r="Y31" s="154" t="s">
        <v>344</v>
      </c>
      <c r="Z31" s="131" t="s">
        <v>345</v>
      </c>
    </row>
    <row r="32" spans="1:26" s="9" customFormat="1" ht="198" hidden="1" customHeight="1" x14ac:dyDescent="0.2">
      <c r="A32" s="6" t="s">
        <v>35</v>
      </c>
      <c r="B32" s="7" t="s">
        <v>75</v>
      </c>
      <c r="C32" s="7" t="s">
        <v>96</v>
      </c>
      <c r="D32" s="7" t="s">
        <v>100</v>
      </c>
      <c r="E32" s="7" t="s">
        <v>101</v>
      </c>
      <c r="F32" s="37">
        <v>7.0000000000000007E-2</v>
      </c>
      <c r="G32" s="56">
        <v>0.6</v>
      </c>
      <c r="H32" s="56" t="s">
        <v>60</v>
      </c>
      <c r="I32" s="7" t="s">
        <v>95</v>
      </c>
      <c r="J32" s="56">
        <v>1</v>
      </c>
      <c r="K32" s="7">
        <v>0.28999999999999998</v>
      </c>
      <c r="L32" s="7">
        <v>0.21</v>
      </c>
      <c r="M32" s="56">
        <v>0.21</v>
      </c>
      <c r="N32" s="123">
        <v>0.28999999999999998</v>
      </c>
      <c r="O32" s="57">
        <f t="shared" si="1"/>
        <v>0.496</v>
      </c>
      <c r="P32" s="124">
        <v>0.28599999999999998</v>
      </c>
      <c r="Q32" s="82">
        <v>0.21</v>
      </c>
      <c r="R32" s="42"/>
      <c r="S32" s="42"/>
      <c r="T32" s="86">
        <f t="shared" si="13"/>
        <v>0</v>
      </c>
      <c r="U32" s="125">
        <f t="shared" si="14"/>
        <v>0</v>
      </c>
      <c r="V32" s="129">
        <f t="shared" si="12"/>
        <v>0</v>
      </c>
      <c r="W32" s="114" t="s">
        <v>287</v>
      </c>
      <c r="X32" s="89" t="s">
        <v>346</v>
      </c>
      <c r="Y32" s="89" t="s">
        <v>288</v>
      </c>
      <c r="Z32" s="89" t="s">
        <v>288</v>
      </c>
    </row>
    <row r="33" spans="1:26" s="9" customFormat="1" ht="252" hidden="1" customHeight="1" x14ac:dyDescent="0.2">
      <c r="A33" s="6" t="s">
        <v>35</v>
      </c>
      <c r="B33" s="7" t="s">
        <v>80</v>
      </c>
      <c r="C33" s="7" t="s">
        <v>102</v>
      </c>
      <c r="D33" s="7" t="s">
        <v>103</v>
      </c>
      <c r="E33" s="7" t="s">
        <v>104</v>
      </c>
      <c r="F33" s="37">
        <v>0.3</v>
      </c>
      <c r="G33" s="56">
        <v>2.1</v>
      </c>
      <c r="H33" s="56" t="s">
        <v>60</v>
      </c>
      <c r="I33" s="7" t="s">
        <v>95</v>
      </c>
      <c r="J33" s="56">
        <v>1</v>
      </c>
      <c r="K33" s="7">
        <v>0.22</v>
      </c>
      <c r="L33" s="7">
        <v>0.31</v>
      </c>
      <c r="M33" s="56">
        <v>0.24</v>
      </c>
      <c r="N33" s="123">
        <v>0.23</v>
      </c>
      <c r="O33" s="57">
        <f t="shared" si="1"/>
        <v>0.53</v>
      </c>
      <c r="P33" s="82">
        <v>0.22</v>
      </c>
      <c r="Q33" s="82">
        <v>0.31</v>
      </c>
      <c r="R33" s="42"/>
      <c r="S33" s="42"/>
      <c r="T33" s="86">
        <f t="shared" si="13"/>
        <v>0</v>
      </c>
      <c r="U33" s="125">
        <f t="shared" si="14"/>
        <v>0</v>
      </c>
      <c r="V33" s="129">
        <f t="shared" si="12"/>
        <v>0</v>
      </c>
      <c r="W33" s="114" t="s">
        <v>287</v>
      </c>
      <c r="X33" s="89" t="s">
        <v>347</v>
      </c>
      <c r="Y33" s="89" t="s">
        <v>288</v>
      </c>
      <c r="Z33" s="89" t="s">
        <v>288</v>
      </c>
    </row>
    <row r="34" spans="1:26" s="9" customFormat="1" ht="409.5" hidden="1" x14ac:dyDescent="0.2">
      <c r="A34" s="6" t="s">
        <v>35</v>
      </c>
      <c r="B34" s="7" t="s">
        <v>80</v>
      </c>
      <c r="C34" s="7" t="s">
        <v>105</v>
      </c>
      <c r="D34" s="7" t="s">
        <v>106</v>
      </c>
      <c r="E34" s="7" t="s">
        <v>104</v>
      </c>
      <c r="F34" s="37">
        <v>7.0000000000000007E-2</v>
      </c>
      <c r="G34" s="56">
        <v>0.6</v>
      </c>
      <c r="H34" s="56" t="s">
        <v>60</v>
      </c>
      <c r="I34" s="7" t="s">
        <v>95</v>
      </c>
      <c r="J34" s="56">
        <v>1</v>
      </c>
      <c r="K34" s="7">
        <v>0.59</v>
      </c>
      <c r="L34" s="7">
        <v>0.41</v>
      </c>
      <c r="M34" s="56">
        <v>0</v>
      </c>
      <c r="N34" s="123">
        <v>0</v>
      </c>
      <c r="O34" s="57">
        <f t="shared" si="1"/>
        <v>1</v>
      </c>
      <c r="P34" s="82">
        <v>0.59</v>
      </c>
      <c r="Q34" s="82">
        <v>0.41</v>
      </c>
      <c r="R34" s="42"/>
      <c r="S34" s="42"/>
      <c r="T34" s="86">
        <f t="shared" si="13"/>
        <v>0</v>
      </c>
      <c r="U34" s="125">
        <f t="shared" si="14"/>
        <v>0</v>
      </c>
      <c r="V34" s="129">
        <f t="shared" si="12"/>
        <v>0</v>
      </c>
      <c r="W34" s="114" t="s">
        <v>287</v>
      </c>
      <c r="X34" s="89" t="s">
        <v>348</v>
      </c>
      <c r="Y34" s="89" t="s">
        <v>288</v>
      </c>
      <c r="Z34" s="89" t="s">
        <v>288</v>
      </c>
    </row>
    <row r="35" spans="1:26" s="9" customFormat="1" ht="339.75" hidden="1" customHeight="1" x14ac:dyDescent="0.2">
      <c r="A35" s="6" t="s">
        <v>35</v>
      </c>
      <c r="B35" s="7" t="s">
        <v>107</v>
      </c>
      <c r="C35" s="7" t="s">
        <v>105</v>
      </c>
      <c r="D35" s="7" t="s">
        <v>108</v>
      </c>
      <c r="E35" s="7" t="s">
        <v>94</v>
      </c>
      <c r="F35" s="37">
        <v>7.0000000000000007E-2</v>
      </c>
      <c r="G35" s="56">
        <v>0.6</v>
      </c>
      <c r="H35" s="56" t="s">
        <v>60</v>
      </c>
      <c r="I35" s="7" t="s">
        <v>95</v>
      </c>
      <c r="J35" s="56">
        <v>1</v>
      </c>
      <c r="K35" s="7">
        <v>0.2</v>
      </c>
      <c r="L35" s="8">
        <v>0.3</v>
      </c>
      <c r="M35" s="56">
        <v>0.2</v>
      </c>
      <c r="N35" s="123">
        <v>0.3</v>
      </c>
      <c r="O35" s="57">
        <f t="shared" si="1"/>
        <v>0.55000000000000004</v>
      </c>
      <c r="P35" s="82">
        <v>0.2</v>
      </c>
      <c r="Q35" s="82">
        <v>0.35</v>
      </c>
      <c r="R35" s="42"/>
      <c r="S35" s="42"/>
      <c r="T35" s="86">
        <f t="shared" si="13"/>
        <v>0</v>
      </c>
      <c r="U35" s="125">
        <f t="shared" si="14"/>
        <v>0</v>
      </c>
      <c r="V35" s="129">
        <f t="shared" si="12"/>
        <v>0</v>
      </c>
      <c r="W35" s="114" t="s">
        <v>287</v>
      </c>
      <c r="X35" s="89" t="s">
        <v>349</v>
      </c>
      <c r="Y35" s="89" t="s">
        <v>288</v>
      </c>
      <c r="Z35" s="89" t="s">
        <v>288</v>
      </c>
    </row>
    <row r="36" spans="1:26" s="9" customFormat="1" ht="84" hidden="1" x14ac:dyDescent="0.2">
      <c r="A36" s="6" t="s">
        <v>35</v>
      </c>
      <c r="B36" s="7" t="s">
        <v>46</v>
      </c>
      <c r="C36" s="7" t="s">
        <v>83</v>
      </c>
      <c r="D36" s="7" t="s">
        <v>84</v>
      </c>
      <c r="E36" s="7" t="s">
        <v>78</v>
      </c>
      <c r="F36" s="37">
        <v>0.05</v>
      </c>
      <c r="G36" s="56">
        <v>0.3</v>
      </c>
      <c r="H36" s="56" t="s">
        <v>60</v>
      </c>
      <c r="I36" s="7" t="s">
        <v>85</v>
      </c>
      <c r="J36" s="35">
        <v>1</v>
      </c>
      <c r="K36" s="12">
        <v>0.8</v>
      </c>
      <c r="L36" s="12">
        <v>0.2</v>
      </c>
      <c r="M36" s="118">
        <v>0</v>
      </c>
      <c r="N36" s="122">
        <v>0</v>
      </c>
      <c r="O36" s="37">
        <f t="shared" si="1"/>
        <v>1</v>
      </c>
      <c r="P36" s="50">
        <v>0.8</v>
      </c>
      <c r="Q36" s="50">
        <v>0.2</v>
      </c>
      <c r="R36" s="42"/>
      <c r="S36" s="42"/>
      <c r="T36" s="86">
        <f t="shared" si="13"/>
        <v>0</v>
      </c>
      <c r="U36" s="125">
        <f t="shared" si="14"/>
        <v>0</v>
      </c>
      <c r="V36" s="129">
        <f t="shared" si="12"/>
        <v>0</v>
      </c>
      <c r="W36" s="89" t="s">
        <v>312</v>
      </c>
      <c r="X36" s="89" t="s">
        <v>350</v>
      </c>
      <c r="Y36" s="89" t="s">
        <v>288</v>
      </c>
      <c r="Z36" s="89" t="s">
        <v>288</v>
      </c>
    </row>
    <row r="37" spans="1:26" s="9" customFormat="1" ht="84" hidden="1" x14ac:dyDescent="0.2">
      <c r="A37" s="6" t="s">
        <v>36</v>
      </c>
      <c r="B37" s="23" t="s">
        <v>46</v>
      </c>
      <c r="C37" s="46" t="s">
        <v>47</v>
      </c>
      <c r="D37" s="16" t="s">
        <v>175</v>
      </c>
      <c r="E37" s="17" t="s">
        <v>176</v>
      </c>
      <c r="F37" s="128">
        <v>7.6923076923076927E-2</v>
      </c>
      <c r="G37" s="48">
        <v>0.55000000000000004</v>
      </c>
      <c r="H37" s="20" t="s">
        <v>177</v>
      </c>
      <c r="I37" s="20" t="s">
        <v>178</v>
      </c>
      <c r="J37" s="32">
        <v>2</v>
      </c>
      <c r="K37" s="32">
        <v>2</v>
      </c>
      <c r="L37" s="32">
        <v>0</v>
      </c>
      <c r="M37" s="32">
        <v>0</v>
      </c>
      <c r="N37" s="32">
        <v>0</v>
      </c>
      <c r="O37" s="126">
        <f t="shared" si="1"/>
        <v>2</v>
      </c>
      <c r="P37" s="32">
        <v>2</v>
      </c>
      <c r="Q37" s="32">
        <v>0</v>
      </c>
      <c r="R37" s="32"/>
      <c r="S37" s="32"/>
      <c r="T37" s="86">
        <f t="shared" ref="T37:T49" si="15">SUBTOTAL(9,P37:S37)</f>
        <v>0</v>
      </c>
      <c r="U37" s="125">
        <f t="shared" ref="U37:U49" si="16">T37/J37</f>
        <v>0</v>
      </c>
      <c r="V37" s="129">
        <f t="shared" ref="V37:V49" si="17">F37*U37</f>
        <v>0</v>
      </c>
      <c r="W37" s="108" t="s">
        <v>252</v>
      </c>
      <c r="X37" s="115" t="s">
        <v>402</v>
      </c>
      <c r="Y37" s="89" t="s">
        <v>288</v>
      </c>
      <c r="Z37" s="89" t="s">
        <v>288</v>
      </c>
    </row>
    <row r="38" spans="1:26" s="9" customFormat="1" ht="84" hidden="1" x14ac:dyDescent="0.2">
      <c r="A38" s="6" t="s">
        <v>36</v>
      </c>
      <c r="B38" s="23" t="s">
        <v>46</v>
      </c>
      <c r="C38" s="46" t="s">
        <v>47</v>
      </c>
      <c r="D38" s="16" t="s">
        <v>179</v>
      </c>
      <c r="E38" s="17" t="s">
        <v>176</v>
      </c>
      <c r="F38" s="18">
        <v>7.6923076923076927E-2</v>
      </c>
      <c r="G38" s="48">
        <v>0.55000000000000004</v>
      </c>
      <c r="H38" s="20" t="s">
        <v>177</v>
      </c>
      <c r="I38" s="20" t="s">
        <v>180</v>
      </c>
      <c r="J38" s="32">
        <v>1</v>
      </c>
      <c r="K38" s="20">
        <v>0</v>
      </c>
      <c r="L38" s="20">
        <v>0.4</v>
      </c>
      <c r="M38" s="20">
        <v>0.3</v>
      </c>
      <c r="N38" s="20">
        <v>0.3</v>
      </c>
      <c r="O38" s="37">
        <f t="shared" si="1"/>
        <v>0.4</v>
      </c>
      <c r="P38" s="20">
        <v>0</v>
      </c>
      <c r="Q38" s="20">
        <v>0.4</v>
      </c>
      <c r="R38" s="20"/>
      <c r="S38" s="20"/>
      <c r="T38" s="86">
        <f t="shared" si="15"/>
        <v>0</v>
      </c>
      <c r="U38" s="125">
        <f t="shared" si="16"/>
        <v>0</v>
      </c>
      <c r="V38" s="129">
        <f t="shared" si="17"/>
        <v>0</v>
      </c>
      <c r="W38" s="89" t="s">
        <v>403</v>
      </c>
      <c r="X38" s="89" t="s">
        <v>404</v>
      </c>
      <c r="Y38" s="89" t="s">
        <v>288</v>
      </c>
      <c r="Z38" s="89" t="s">
        <v>288</v>
      </c>
    </row>
    <row r="39" spans="1:26" s="9" customFormat="1" ht="234" hidden="1" customHeight="1" x14ac:dyDescent="0.2">
      <c r="A39" s="6" t="s">
        <v>36</v>
      </c>
      <c r="B39" s="23" t="s">
        <v>46</v>
      </c>
      <c r="C39" s="46" t="s">
        <v>47</v>
      </c>
      <c r="D39" s="16" t="s">
        <v>181</v>
      </c>
      <c r="E39" s="17" t="s">
        <v>176</v>
      </c>
      <c r="F39" s="18">
        <v>7.6923076923076927E-2</v>
      </c>
      <c r="G39" s="48">
        <v>0.55000000000000004</v>
      </c>
      <c r="H39" s="20" t="s">
        <v>177</v>
      </c>
      <c r="I39" s="20" t="s">
        <v>182</v>
      </c>
      <c r="J39" s="32">
        <v>2</v>
      </c>
      <c r="K39" s="32">
        <v>0</v>
      </c>
      <c r="L39" s="49">
        <v>2</v>
      </c>
      <c r="M39" s="49">
        <v>0</v>
      </c>
      <c r="N39" s="49">
        <v>0</v>
      </c>
      <c r="O39" s="126">
        <v>2</v>
      </c>
      <c r="P39" s="32">
        <v>0</v>
      </c>
      <c r="Q39" s="32">
        <v>0</v>
      </c>
      <c r="R39" s="32"/>
      <c r="S39" s="32"/>
      <c r="T39" s="86">
        <f t="shared" si="15"/>
        <v>0</v>
      </c>
      <c r="U39" s="125">
        <f t="shared" si="16"/>
        <v>0</v>
      </c>
      <c r="V39" s="129">
        <f t="shared" si="17"/>
        <v>0</v>
      </c>
      <c r="W39" s="114" t="s">
        <v>405</v>
      </c>
      <c r="X39" s="89" t="s">
        <v>406</v>
      </c>
      <c r="Y39" s="89" t="s">
        <v>288</v>
      </c>
      <c r="Z39" s="159" t="s">
        <v>407</v>
      </c>
    </row>
    <row r="40" spans="1:26" s="9" customFormat="1" ht="228" hidden="1" x14ac:dyDescent="0.2">
      <c r="A40" s="6" t="s">
        <v>36</v>
      </c>
      <c r="B40" s="23" t="s">
        <v>46</v>
      </c>
      <c r="C40" s="46" t="s">
        <v>47</v>
      </c>
      <c r="D40" s="16" t="s">
        <v>183</v>
      </c>
      <c r="E40" s="17" t="s">
        <v>176</v>
      </c>
      <c r="F40" s="18">
        <v>7.6923076923076927E-2</v>
      </c>
      <c r="G40" s="48">
        <v>0.55000000000000004</v>
      </c>
      <c r="H40" s="20" t="s">
        <v>177</v>
      </c>
      <c r="I40" s="20" t="s">
        <v>180</v>
      </c>
      <c r="J40" s="32">
        <v>1</v>
      </c>
      <c r="K40" s="20">
        <v>0</v>
      </c>
      <c r="L40" s="20">
        <v>0</v>
      </c>
      <c r="M40" s="20">
        <v>0.5</v>
      </c>
      <c r="N40" s="20">
        <v>0.5</v>
      </c>
      <c r="O40" s="37">
        <f t="shared" si="1"/>
        <v>0</v>
      </c>
      <c r="P40" s="20">
        <v>0</v>
      </c>
      <c r="Q40" s="20">
        <v>0</v>
      </c>
      <c r="R40" s="20"/>
      <c r="S40" s="20"/>
      <c r="T40" s="86">
        <f t="shared" si="15"/>
        <v>0</v>
      </c>
      <c r="U40" s="125">
        <f t="shared" si="16"/>
        <v>0</v>
      </c>
      <c r="V40" s="129">
        <f t="shared" si="17"/>
        <v>0</v>
      </c>
      <c r="W40" s="114" t="s">
        <v>405</v>
      </c>
      <c r="X40" s="89" t="s">
        <v>408</v>
      </c>
      <c r="Y40" s="89" t="s">
        <v>288</v>
      </c>
      <c r="Z40" s="158" t="s">
        <v>407</v>
      </c>
    </row>
    <row r="41" spans="1:26" s="9" customFormat="1" ht="84" hidden="1" x14ac:dyDescent="0.2">
      <c r="A41" s="6" t="s">
        <v>36</v>
      </c>
      <c r="B41" s="23" t="s">
        <v>46</v>
      </c>
      <c r="C41" s="46" t="s">
        <v>47</v>
      </c>
      <c r="D41" s="16" t="s">
        <v>184</v>
      </c>
      <c r="E41" s="17" t="s">
        <v>185</v>
      </c>
      <c r="F41" s="18">
        <v>7.6923076923076927E-2</v>
      </c>
      <c r="G41" s="48">
        <v>0.55000000000000004</v>
      </c>
      <c r="H41" s="20" t="s">
        <v>177</v>
      </c>
      <c r="I41" s="20" t="s">
        <v>186</v>
      </c>
      <c r="J41" s="30">
        <v>1</v>
      </c>
      <c r="K41" s="20">
        <v>0</v>
      </c>
      <c r="L41" s="20">
        <v>0</v>
      </c>
      <c r="M41" s="20">
        <v>0.5</v>
      </c>
      <c r="N41" s="20">
        <v>0.5</v>
      </c>
      <c r="O41" s="57">
        <f t="shared" si="1"/>
        <v>0</v>
      </c>
      <c r="P41" s="20">
        <v>0</v>
      </c>
      <c r="Q41" s="20">
        <v>0</v>
      </c>
      <c r="R41" s="20"/>
      <c r="S41" s="20"/>
      <c r="T41" s="86">
        <f t="shared" si="15"/>
        <v>0</v>
      </c>
      <c r="U41" s="125">
        <f t="shared" si="16"/>
        <v>0</v>
      </c>
      <c r="V41" s="129">
        <f t="shared" si="17"/>
        <v>0</v>
      </c>
      <c r="W41" s="114" t="s">
        <v>288</v>
      </c>
      <c r="X41" s="89" t="s">
        <v>409</v>
      </c>
      <c r="Y41" s="89" t="s">
        <v>288</v>
      </c>
      <c r="Z41" s="89" t="s">
        <v>288</v>
      </c>
    </row>
    <row r="42" spans="1:26" s="98" customFormat="1" ht="204" hidden="1" x14ac:dyDescent="0.2">
      <c r="A42" s="14" t="s">
        <v>36</v>
      </c>
      <c r="B42" s="23" t="s">
        <v>46</v>
      </c>
      <c r="C42" s="46" t="s">
        <v>47</v>
      </c>
      <c r="D42" s="16" t="s">
        <v>187</v>
      </c>
      <c r="E42" s="17" t="s">
        <v>188</v>
      </c>
      <c r="F42" s="18">
        <v>7.6923076923076927E-2</v>
      </c>
      <c r="G42" s="48">
        <v>0.55000000000000004</v>
      </c>
      <c r="H42" s="20" t="s">
        <v>177</v>
      </c>
      <c r="I42" s="20" t="s">
        <v>189</v>
      </c>
      <c r="J42" s="30">
        <v>1</v>
      </c>
      <c r="K42" s="30">
        <v>0</v>
      </c>
      <c r="L42" s="30">
        <v>0.3</v>
      </c>
      <c r="M42" s="30">
        <v>0.4</v>
      </c>
      <c r="N42" s="30">
        <v>0.3</v>
      </c>
      <c r="O42" s="57">
        <f t="shared" si="1"/>
        <v>0.25</v>
      </c>
      <c r="P42" s="20">
        <v>0</v>
      </c>
      <c r="Q42" s="20">
        <v>0.25</v>
      </c>
      <c r="R42" s="20"/>
      <c r="S42" s="20"/>
      <c r="T42" s="86">
        <f t="shared" si="15"/>
        <v>0</v>
      </c>
      <c r="U42" s="125">
        <f t="shared" si="16"/>
        <v>0</v>
      </c>
      <c r="V42" s="129">
        <f t="shared" si="17"/>
        <v>0</v>
      </c>
      <c r="W42" s="160" t="s">
        <v>410</v>
      </c>
      <c r="X42" s="115" t="s">
        <v>411</v>
      </c>
      <c r="Y42" s="56"/>
      <c r="Z42" s="140" t="s">
        <v>412</v>
      </c>
    </row>
    <row r="43" spans="1:26" s="9" customFormat="1" ht="96" hidden="1" x14ac:dyDescent="0.2">
      <c r="A43" s="6" t="s">
        <v>36</v>
      </c>
      <c r="B43" s="23" t="s">
        <v>46</v>
      </c>
      <c r="C43" s="46" t="s">
        <v>47</v>
      </c>
      <c r="D43" s="16" t="s">
        <v>190</v>
      </c>
      <c r="E43" s="17" t="s">
        <v>185</v>
      </c>
      <c r="F43" s="18">
        <v>7.6923076923076927E-2</v>
      </c>
      <c r="G43" s="48">
        <v>0.55000000000000004</v>
      </c>
      <c r="H43" s="20" t="s">
        <v>177</v>
      </c>
      <c r="I43" s="20" t="s">
        <v>191</v>
      </c>
      <c r="J43" s="30">
        <v>1</v>
      </c>
      <c r="K43" s="20">
        <v>0.15</v>
      </c>
      <c r="L43" s="20">
        <v>0.4</v>
      </c>
      <c r="M43" s="20">
        <v>0.3</v>
      </c>
      <c r="N43" s="20">
        <v>0.15</v>
      </c>
      <c r="O43" s="37">
        <f t="shared" si="1"/>
        <v>0.44999999999999996</v>
      </c>
      <c r="P43" s="20">
        <v>0.15</v>
      </c>
      <c r="Q43" s="20">
        <v>0.3</v>
      </c>
      <c r="R43" s="20"/>
      <c r="S43" s="20"/>
      <c r="T43" s="86">
        <f t="shared" si="15"/>
        <v>0</v>
      </c>
      <c r="U43" s="125">
        <f t="shared" si="16"/>
        <v>0</v>
      </c>
      <c r="V43" s="129">
        <f t="shared" si="17"/>
        <v>0</v>
      </c>
      <c r="W43" s="161" t="s">
        <v>413</v>
      </c>
      <c r="X43" s="115" t="s">
        <v>414</v>
      </c>
      <c r="Y43" s="89" t="s">
        <v>288</v>
      </c>
      <c r="Z43" s="142" t="s">
        <v>288</v>
      </c>
    </row>
    <row r="44" spans="1:26" s="9" customFormat="1" ht="108" hidden="1" x14ac:dyDescent="0.2">
      <c r="A44" s="6" t="s">
        <v>36</v>
      </c>
      <c r="B44" s="23" t="s">
        <v>46</v>
      </c>
      <c r="C44" s="46" t="s">
        <v>47</v>
      </c>
      <c r="D44" s="23" t="s">
        <v>195</v>
      </c>
      <c r="E44" s="17" t="s">
        <v>176</v>
      </c>
      <c r="F44" s="18">
        <v>7.6923076923076927E-2</v>
      </c>
      <c r="G44" s="48">
        <v>0.55000000000000004</v>
      </c>
      <c r="H44" s="20" t="s">
        <v>60</v>
      </c>
      <c r="I44" s="13" t="s">
        <v>91</v>
      </c>
      <c r="J44" s="35">
        <v>1</v>
      </c>
      <c r="K44" s="11">
        <v>0.25</v>
      </c>
      <c r="L44" s="11">
        <v>0.5</v>
      </c>
      <c r="M44" s="35">
        <v>0.75</v>
      </c>
      <c r="N44" s="117">
        <v>1</v>
      </c>
      <c r="O44" s="37">
        <f t="shared" si="1"/>
        <v>0.5</v>
      </c>
      <c r="P44" s="20">
        <v>0.25</v>
      </c>
      <c r="Q44" s="20">
        <v>0.25</v>
      </c>
      <c r="R44" s="20"/>
      <c r="S44" s="20"/>
      <c r="T44" s="86">
        <f t="shared" si="15"/>
        <v>0</v>
      </c>
      <c r="U44" s="125">
        <f t="shared" si="16"/>
        <v>0</v>
      </c>
      <c r="V44" s="129">
        <f t="shared" si="17"/>
        <v>0</v>
      </c>
      <c r="W44" s="85" t="s">
        <v>415</v>
      </c>
      <c r="X44" s="115" t="s">
        <v>416</v>
      </c>
      <c r="Y44" s="89" t="s">
        <v>288</v>
      </c>
      <c r="Z44" s="142" t="s">
        <v>288</v>
      </c>
    </row>
    <row r="45" spans="1:26" s="143" customFormat="1" ht="108" hidden="1" x14ac:dyDescent="0.2">
      <c r="A45" s="6" t="s">
        <v>36</v>
      </c>
      <c r="B45" s="23" t="s">
        <v>46</v>
      </c>
      <c r="C45" s="46" t="s">
        <v>146</v>
      </c>
      <c r="D45" s="59" t="s">
        <v>166</v>
      </c>
      <c r="E45" s="17" t="s">
        <v>176</v>
      </c>
      <c r="F45" s="18">
        <v>7.6923076923076927E-2</v>
      </c>
      <c r="G45" s="48">
        <v>0.55000000000000004</v>
      </c>
      <c r="H45" s="20" t="s">
        <v>60</v>
      </c>
      <c r="I45" s="20" t="s">
        <v>167</v>
      </c>
      <c r="J45" s="60">
        <v>3</v>
      </c>
      <c r="K45" s="61">
        <v>0</v>
      </c>
      <c r="L45" s="61">
        <v>1</v>
      </c>
      <c r="M45" s="61">
        <v>1</v>
      </c>
      <c r="N45" s="61">
        <v>1</v>
      </c>
      <c r="O45" s="126">
        <f t="shared" si="1"/>
        <v>1</v>
      </c>
      <c r="P45" s="61">
        <v>0</v>
      </c>
      <c r="Q45" s="61">
        <v>1</v>
      </c>
      <c r="R45" s="61"/>
      <c r="S45" s="61"/>
      <c r="T45" s="86">
        <f t="shared" si="15"/>
        <v>0</v>
      </c>
      <c r="U45" s="125">
        <f t="shared" si="16"/>
        <v>0</v>
      </c>
      <c r="V45" s="129">
        <f t="shared" si="17"/>
        <v>0</v>
      </c>
      <c r="W45" s="141"/>
      <c r="X45" s="142" t="s">
        <v>417</v>
      </c>
      <c r="Y45" s="142" t="s">
        <v>288</v>
      </c>
      <c r="Z45" s="142" t="s">
        <v>288</v>
      </c>
    </row>
    <row r="46" spans="1:26" s="143" customFormat="1" ht="108" hidden="1" x14ac:dyDescent="0.2">
      <c r="A46" s="6" t="s">
        <v>36</v>
      </c>
      <c r="B46" s="23" t="s">
        <v>46</v>
      </c>
      <c r="C46" s="46" t="s">
        <v>146</v>
      </c>
      <c r="D46" s="59" t="s">
        <v>168</v>
      </c>
      <c r="E46" s="17" t="s">
        <v>176</v>
      </c>
      <c r="F46" s="18">
        <v>7.6923076923076927E-2</v>
      </c>
      <c r="G46" s="48">
        <v>0.55000000000000004</v>
      </c>
      <c r="H46" s="20" t="s">
        <v>60</v>
      </c>
      <c r="I46" s="20" t="s">
        <v>169</v>
      </c>
      <c r="J46" s="60">
        <v>3</v>
      </c>
      <c r="K46" s="61">
        <v>0</v>
      </c>
      <c r="L46" s="61">
        <v>1</v>
      </c>
      <c r="M46" s="61">
        <v>1</v>
      </c>
      <c r="N46" s="61">
        <v>1</v>
      </c>
      <c r="O46" s="126">
        <f t="shared" si="1"/>
        <v>1</v>
      </c>
      <c r="P46" s="61">
        <v>0</v>
      </c>
      <c r="Q46" s="61">
        <v>1</v>
      </c>
      <c r="R46" s="61"/>
      <c r="S46" s="61"/>
      <c r="T46" s="86">
        <f t="shared" si="15"/>
        <v>0</v>
      </c>
      <c r="U46" s="125">
        <f t="shared" si="16"/>
        <v>0</v>
      </c>
      <c r="V46" s="129">
        <f t="shared" si="17"/>
        <v>0</v>
      </c>
      <c r="W46" s="162" t="s">
        <v>395</v>
      </c>
      <c r="X46" s="142" t="s">
        <v>449</v>
      </c>
      <c r="Y46" s="144"/>
      <c r="Z46" s="145" t="s">
        <v>265</v>
      </c>
    </row>
    <row r="47" spans="1:26" s="143" customFormat="1" ht="108" hidden="1" x14ac:dyDescent="0.2">
      <c r="A47" s="6" t="s">
        <v>36</v>
      </c>
      <c r="B47" s="23" t="s">
        <v>46</v>
      </c>
      <c r="C47" s="46" t="s">
        <v>146</v>
      </c>
      <c r="D47" s="59" t="s">
        <v>170</v>
      </c>
      <c r="E47" s="17" t="s">
        <v>176</v>
      </c>
      <c r="F47" s="18">
        <v>7.6923076923076927E-2</v>
      </c>
      <c r="G47" s="48">
        <v>0.55000000000000004</v>
      </c>
      <c r="H47" s="20" t="s">
        <v>60</v>
      </c>
      <c r="I47" s="20" t="s">
        <v>171</v>
      </c>
      <c r="J47" s="60">
        <v>4</v>
      </c>
      <c r="K47" s="61">
        <v>1</v>
      </c>
      <c r="L47" s="61">
        <v>1</v>
      </c>
      <c r="M47" s="61">
        <v>1</v>
      </c>
      <c r="N47" s="61">
        <v>1</v>
      </c>
      <c r="O47" s="126">
        <f t="shared" si="1"/>
        <v>2</v>
      </c>
      <c r="P47" s="61">
        <v>1</v>
      </c>
      <c r="Q47" s="61">
        <v>1</v>
      </c>
      <c r="R47" s="61"/>
      <c r="S47" s="61"/>
      <c r="T47" s="86">
        <f t="shared" si="15"/>
        <v>0</v>
      </c>
      <c r="U47" s="125">
        <f t="shared" si="16"/>
        <v>0</v>
      </c>
      <c r="V47" s="129">
        <f t="shared" si="17"/>
        <v>0</v>
      </c>
      <c r="W47" s="145" t="s">
        <v>253</v>
      </c>
      <c r="X47" s="142" t="s">
        <v>418</v>
      </c>
      <c r="Y47" s="142" t="s">
        <v>288</v>
      </c>
      <c r="Z47" s="142" t="s">
        <v>288</v>
      </c>
    </row>
    <row r="48" spans="1:26" s="143" customFormat="1" ht="108" hidden="1" x14ac:dyDescent="0.2">
      <c r="A48" s="6" t="s">
        <v>36</v>
      </c>
      <c r="B48" s="23" t="s">
        <v>46</v>
      </c>
      <c r="C48" s="46" t="s">
        <v>146</v>
      </c>
      <c r="D48" s="59" t="s">
        <v>172</v>
      </c>
      <c r="E48" s="17" t="s">
        <v>176</v>
      </c>
      <c r="F48" s="18">
        <v>7.6923076923076927E-2</v>
      </c>
      <c r="G48" s="48">
        <v>0.55000000000000004</v>
      </c>
      <c r="H48" s="20" t="s">
        <v>60</v>
      </c>
      <c r="I48" s="20" t="s">
        <v>173</v>
      </c>
      <c r="J48" s="60">
        <v>4</v>
      </c>
      <c r="K48" s="61">
        <v>1</v>
      </c>
      <c r="L48" s="61">
        <v>1</v>
      </c>
      <c r="M48" s="61">
        <v>1</v>
      </c>
      <c r="N48" s="61">
        <v>1</v>
      </c>
      <c r="O48" s="126">
        <f t="shared" si="1"/>
        <v>2</v>
      </c>
      <c r="P48" s="61">
        <v>1</v>
      </c>
      <c r="Q48" s="61">
        <v>1</v>
      </c>
      <c r="R48" s="61"/>
      <c r="S48" s="61"/>
      <c r="T48" s="86">
        <f t="shared" si="15"/>
        <v>0</v>
      </c>
      <c r="U48" s="125">
        <f t="shared" si="16"/>
        <v>0</v>
      </c>
      <c r="V48" s="129">
        <f t="shared" si="17"/>
        <v>0</v>
      </c>
      <c r="W48" s="145" t="s">
        <v>271</v>
      </c>
      <c r="X48" s="142" t="s">
        <v>419</v>
      </c>
      <c r="Y48" s="142" t="s">
        <v>288</v>
      </c>
      <c r="Z48" s="142" t="s">
        <v>288</v>
      </c>
    </row>
    <row r="49" spans="1:26" s="143" customFormat="1" ht="108" hidden="1" x14ac:dyDescent="0.2">
      <c r="A49" s="6" t="s">
        <v>36</v>
      </c>
      <c r="B49" s="23" t="s">
        <v>46</v>
      </c>
      <c r="C49" s="46" t="s">
        <v>146</v>
      </c>
      <c r="D49" s="39" t="s">
        <v>192</v>
      </c>
      <c r="E49" s="17" t="s">
        <v>176</v>
      </c>
      <c r="F49" s="18">
        <v>7.6923076923076927E-2</v>
      </c>
      <c r="G49" s="48">
        <v>0.54</v>
      </c>
      <c r="H49" s="20" t="s">
        <v>60</v>
      </c>
      <c r="I49" s="20" t="s">
        <v>193</v>
      </c>
      <c r="J49" s="60">
        <v>4</v>
      </c>
      <c r="K49" s="61">
        <v>1</v>
      </c>
      <c r="L49" s="61">
        <v>1</v>
      </c>
      <c r="M49" s="61">
        <v>1</v>
      </c>
      <c r="N49" s="61">
        <v>1</v>
      </c>
      <c r="O49" s="126">
        <f t="shared" si="1"/>
        <v>2</v>
      </c>
      <c r="P49" s="61">
        <v>1</v>
      </c>
      <c r="Q49" s="61">
        <v>1</v>
      </c>
      <c r="R49" s="61"/>
      <c r="S49" s="61"/>
      <c r="T49" s="86">
        <f t="shared" si="15"/>
        <v>0</v>
      </c>
      <c r="U49" s="125">
        <f t="shared" si="16"/>
        <v>0</v>
      </c>
      <c r="V49" s="129">
        <f t="shared" si="17"/>
        <v>0</v>
      </c>
      <c r="W49" s="145" t="s">
        <v>252</v>
      </c>
      <c r="X49" s="142" t="s">
        <v>420</v>
      </c>
      <c r="Y49" s="142" t="s">
        <v>288</v>
      </c>
      <c r="Z49" s="142" t="s">
        <v>288</v>
      </c>
    </row>
    <row r="50" spans="1:26" s="143" customFormat="1" ht="84" hidden="1" x14ac:dyDescent="0.2">
      <c r="A50" s="6" t="s">
        <v>37</v>
      </c>
      <c r="B50" s="10" t="s">
        <v>46</v>
      </c>
      <c r="C50" s="15" t="s">
        <v>47</v>
      </c>
      <c r="D50" s="10" t="s">
        <v>213</v>
      </c>
      <c r="E50" s="22" t="s">
        <v>214</v>
      </c>
      <c r="F50" s="31">
        <v>0.5</v>
      </c>
      <c r="G50" s="19">
        <v>3.58</v>
      </c>
      <c r="H50" s="31" t="s">
        <v>215</v>
      </c>
      <c r="I50" s="22" t="s">
        <v>216</v>
      </c>
      <c r="J50" s="30">
        <v>1</v>
      </c>
      <c r="K50" s="63">
        <v>1</v>
      </c>
      <c r="L50" s="63">
        <v>1</v>
      </c>
      <c r="M50" s="30">
        <v>1</v>
      </c>
      <c r="N50" s="63">
        <v>1</v>
      </c>
      <c r="O50" s="126">
        <f t="shared" si="1"/>
        <v>78</v>
      </c>
      <c r="P50" s="17">
        <v>70</v>
      </c>
      <c r="Q50" s="82">
        <v>8</v>
      </c>
      <c r="R50" s="141"/>
      <c r="S50" s="141"/>
      <c r="T50" s="86">
        <f t="shared" ref="T50:T51" si="18">SUBTOTAL(9,P50:S50)</f>
        <v>0</v>
      </c>
      <c r="U50" s="125">
        <v>0.5</v>
      </c>
      <c r="V50" s="129">
        <f t="shared" ref="V50:V51" si="19">F50*U50</f>
        <v>0.25</v>
      </c>
      <c r="W50" s="146" t="s">
        <v>291</v>
      </c>
      <c r="X50" s="146" t="s">
        <v>351</v>
      </c>
      <c r="Y50" s="142" t="s">
        <v>288</v>
      </c>
      <c r="Z50" s="89" t="s">
        <v>288</v>
      </c>
    </row>
    <row r="51" spans="1:26" s="9" customFormat="1" ht="132" hidden="1" x14ac:dyDescent="0.2">
      <c r="A51" s="6" t="s">
        <v>37</v>
      </c>
      <c r="B51" s="10" t="s">
        <v>46</v>
      </c>
      <c r="C51" s="15" t="s">
        <v>47</v>
      </c>
      <c r="D51" s="10" t="s">
        <v>217</v>
      </c>
      <c r="E51" s="22" t="s">
        <v>214</v>
      </c>
      <c r="F51" s="31">
        <v>0.25</v>
      </c>
      <c r="G51" s="19">
        <v>1.78</v>
      </c>
      <c r="H51" s="31" t="s">
        <v>60</v>
      </c>
      <c r="I51" s="62" t="s">
        <v>218</v>
      </c>
      <c r="J51" s="32">
        <f>SUM(K51:N51)</f>
        <v>12</v>
      </c>
      <c r="K51" s="22">
        <v>3</v>
      </c>
      <c r="L51" s="22">
        <v>3</v>
      </c>
      <c r="M51" s="17">
        <v>3</v>
      </c>
      <c r="N51" s="22">
        <v>3</v>
      </c>
      <c r="O51" s="126">
        <f t="shared" si="1"/>
        <v>6</v>
      </c>
      <c r="P51" s="17">
        <v>3</v>
      </c>
      <c r="Q51" s="82">
        <v>3</v>
      </c>
      <c r="R51" s="42"/>
      <c r="S51" s="42"/>
      <c r="T51" s="86">
        <f t="shared" si="18"/>
        <v>0</v>
      </c>
      <c r="U51" s="125">
        <f t="shared" ref="U51" si="20">T51/J51</f>
        <v>0</v>
      </c>
      <c r="V51" s="129">
        <f t="shared" si="19"/>
        <v>0</v>
      </c>
      <c r="W51" s="56" t="s">
        <v>292</v>
      </c>
      <c r="X51" s="111" t="s">
        <v>352</v>
      </c>
      <c r="Y51" s="89" t="s">
        <v>288</v>
      </c>
      <c r="Z51" s="89" t="s">
        <v>288</v>
      </c>
    </row>
    <row r="52" spans="1:26" s="9" customFormat="1" ht="120" hidden="1" x14ac:dyDescent="0.2">
      <c r="A52" s="6" t="s">
        <v>37</v>
      </c>
      <c r="B52" s="10" t="s">
        <v>46</v>
      </c>
      <c r="C52" s="15" t="s">
        <v>47</v>
      </c>
      <c r="D52" s="29" t="s">
        <v>219</v>
      </c>
      <c r="E52" s="22" t="s">
        <v>214</v>
      </c>
      <c r="F52" s="31">
        <v>0.25</v>
      </c>
      <c r="G52" s="19">
        <v>1.78</v>
      </c>
      <c r="H52" s="31" t="s">
        <v>60</v>
      </c>
      <c r="I52" s="31" t="s">
        <v>220</v>
      </c>
      <c r="J52" s="43">
        <v>6</v>
      </c>
      <c r="K52" s="43">
        <v>0</v>
      </c>
      <c r="L52" s="43">
        <v>3</v>
      </c>
      <c r="M52" s="43">
        <v>3</v>
      </c>
      <c r="N52" s="43">
        <v>0</v>
      </c>
      <c r="O52" s="126">
        <f t="shared" si="1"/>
        <v>3</v>
      </c>
      <c r="P52" s="17">
        <v>0</v>
      </c>
      <c r="Q52" s="82">
        <v>3</v>
      </c>
      <c r="R52" s="42"/>
      <c r="S52" s="42"/>
      <c r="T52" s="86">
        <f t="shared" ref="T52" si="21">SUBTOTAL(9,P52:S52)</f>
        <v>0</v>
      </c>
      <c r="U52" s="125">
        <f t="shared" ref="U52" si="22">T52/J52</f>
        <v>0</v>
      </c>
      <c r="V52" s="129">
        <f t="shared" ref="V52" si="23">F52*U52</f>
        <v>0</v>
      </c>
      <c r="W52" s="111" t="s">
        <v>293</v>
      </c>
      <c r="X52" s="111" t="s">
        <v>353</v>
      </c>
      <c r="Y52" s="89" t="s">
        <v>288</v>
      </c>
      <c r="Z52" s="89" t="s">
        <v>288</v>
      </c>
    </row>
    <row r="53" spans="1:26" s="9" customFormat="1" ht="132" hidden="1" x14ac:dyDescent="0.2">
      <c r="A53" s="6" t="s">
        <v>38</v>
      </c>
      <c r="B53" s="10" t="s">
        <v>46</v>
      </c>
      <c r="C53" s="15" t="s">
        <v>47</v>
      </c>
      <c r="D53" s="10" t="s">
        <v>221</v>
      </c>
      <c r="E53" s="22" t="s">
        <v>214</v>
      </c>
      <c r="F53" s="64">
        <v>0.2</v>
      </c>
      <c r="G53" s="19">
        <v>1.42</v>
      </c>
      <c r="H53" s="31" t="s">
        <v>60</v>
      </c>
      <c r="I53" s="62" t="s">
        <v>218</v>
      </c>
      <c r="J53" s="32">
        <f>SUM(K53:N53)</f>
        <v>24</v>
      </c>
      <c r="K53" s="22">
        <v>6</v>
      </c>
      <c r="L53" s="22">
        <v>6</v>
      </c>
      <c r="M53" s="17">
        <v>6</v>
      </c>
      <c r="N53" s="22">
        <v>6</v>
      </c>
      <c r="O53" s="126">
        <f t="shared" si="1"/>
        <v>12</v>
      </c>
      <c r="P53" s="17">
        <v>6</v>
      </c>
      <c r="Q53" s="82">
        <v>6</v>
      </c>
      <c r="R53" s="42"/>
      <c r="S53" s="42"/>
      <c r="T53" s="86">
        <f t="shared" ref="T53" si="24">SUBTOTAL(9,P53:S53)</f>
        <v>0</v>
      </c>
      <c r="U53" s="125">
        <f t="shared" ref="U53" si="25">T53/J53</f>
        <v>0</v>
      </c>
      <c r="V53" s="129">
        <f t="shared" ref="V53" si="26">F53*U53</f>
        <v>0</v>
      </c>
      <c r="W53" s="56" t="s">
        <v>294</v>
      </c>
      <c r="X53" s="111" t="s">
        <v>354</v>
      </c>
      <c r="Y53" s="89" t="s">
        <v>288</v>
      </c>
      <c r="Z53" s="89" t="s">
        <v>288</v>
      </c>
    </row>
    <row r="54" spans="1:26" s="9" customFormat="1" ht="80.099999999999994" hidden="1" customHeight="1" x14ac:dyDescent="0.2">
      <c r="A54" s="6" t="s">
        <v>38</v>
      </c>
      <c r="B54" s="10" t="s">
        <v>46</v>
      </c>
      <c r="C54" s="15" t="s">
        <v>47</v>
      </c>
      <c r="D54" s="65" t="s">
        <v>222</v>
      </c>
      <c r="E54" s="22" t="s">
        <v>214</v>
      </c>
      <c r="F54" s="64">
        <v>0.3</v>
      </c>
      <c r="G54" s="19">
        <v>2.15</v>
      </c>
      <c r="H54" s="31" t="s">
        <v>215</v>
      </c>
      <c r="I54" s="62" t="s">
        <v>223</v>
      </c>
      <c r="J54" s="30">
        <v>1</v>
      </c>
      <c r="K54" s="63">
        <v>1</v>
      </c>
      <c r="L54" s="63">
        <v>1</v>
      </c>
      <c r="M54" s="30">
        <v>1</v>
      </c>
      <c r="N54" s="30">
        <v>1</v>
      </c>
      <c r="O54" s="126">
        <f t="shared" si="1"/>
        <v>37</v>
      </c>
      <c r="P54" s="17">
        <v>21</v>
      </c>
      <c r="Q54" s="82">
        <v>16</v>
      </c>
      <c r="R54" s="42"/>
      <c r="S54" s="42"/>
      <c r="T54" s="86">
        <f t="shared" ref="T54:T55" si="27">SUBTOTAL(9,P54:S54)</f>
        <v>0</v>
      </c>
      <c r="U54" s="125">
        <v>0.5</v>
      </c>
      <c r="V54" s="129">
        <f t="shared" ref="V54:V56" si="28">F54*U54</f>
        <v>0.15</v>
      </c>
      <c r="W54" s="56" t="s">
        <v>295</v>
      </c>
      <c r="X54" s="111" t="s">
        <v>355</v>
      </c>
      <c r="Y54" s="89" t="s">
        <v>288</v>
      </c>
      <c r="Z54" s="89" t="s">
        <v>288</v>
      </c>
    </row>
    <row r="55" spans="1:26" s="9" customFormat="1" ht="216" hidden="1" x14ac:dyDescent="0.2">
      <c r="A55" s="6" t="s">
        <v>38</v>
      </c>
      <c r="B55" s="10" t="s">
        <v>46</v>
      </c>
      <c r="C55" s="15" t="s">
        <v>47</v>
      </c>
      <c r="D55" s="65" t="s">
        <v>224</v>
      </c>
      <c r="E55" s="22" t="s">
        <v>214</v>
      </c>
      <c r="F55" s="64">
        <v>0.3</v>
      </c>
      <c r="G55" s="19">
        <v>2.15</v>
      </c>
      <c r="H55" s="31" t="s">
        <v>215</v>
      </c>
      <c r="I55" s="62" t="s">
        <v>225</v>
      </c>
      <c r="J55" s="30">
        <v>1</v>
      </c>
      <c r="K55" s="63">
        <v>1</v>
      </c>
      <c r="L55" s="63">
        <v>1</v>
      </c>
      <c r="M55" s="30">
        <v>1</v>
      </c>
      <c r="N55" s="66">
        <v>1</v>
      </c>
      <c r="O55" s="126">
        <f t="shared" si="1"/>
        <v>8</v>
      </c>
      <c r="P55" s="17">
        <v>3</v>
      </c>
      <c r="Q55" s="82">
        <v>5</v>
      </c>
      <c r="R55" s="42"/>
      <c r="S55" s="42"/>
      <c r="T55" s="86">
        <f t="shared" si="27"/>
        <v>0</v>
      </c>
      <c r="U55" s="125">
        <v>0.5</v>
      </c>
      <c r="V55" s="129">
        <f t="shared" si="28"/>
        <v>0.15</v>
      </c>
      <c r="W55" s="56" t="s">
        <v>296</v>
      </c>
      <c r="X55" s="111" t="s">
        <v>356</v>
      </c>
      <c r="Y55" s="89" t="s">
        <v>288</v>
      </c>
      <c r="Z55" s="89" t="s">
        <v>288</v>
      </c>
    </row>
    <row r="56" spans="1:26" s="9" customFormat="1" ht="80.099999999999994" hidden="1" customHeight="1" x14ac:dyDescent="0.2">
      <c r="A56" s="6" t="s">
        <v>38</v>
      </c>
      <c r="B56" s="10" t="s">
        <v>46</v>
      </c>
      <c r="C56" s="15" t="s">
        <v>47</v>
      </c>
      <c r="D56" s="67" t="s">
        <v>226</v>
      </c>
      <c r="E56" s="22" t="s">
        <v>214</v>
      </c>
      <c r="F56" s="64">
        <v>0.2</v>
      </c>
      <c r="G56" s="19">
        <v>1.42</v>
      </c>
      <c r="H56" s="20" t="s">
        <v>60</v>
      </c>
      <c r="I56" s="13" t="s">
        <v>91</v>
      </c>
      <c r="J56" s="35">
        <v>1</v>
      </c>
      <c r="K56" s="35">
        <v>0.25</v>
      </c>
      <c r="L56" s="35">
        <v>0.5</v>
      </c>
      <c r="M56" s="35">
        <v>0.75</v>
      </c>
      <c r="N56" s="35">
        <v>1</v>
      </c>
      <c r="O56" s="37">
        <f t="shared" si="1"/>
        <v>0.5</v>
      </c>
      <c r="P56" s="35">
        <v>0.25</v>
      </c>
      <c r="Q56" s="35">
        <v>0.25</v>
      </c>
      <c r="R56" s="42"/>
      <c r="S56" s="42"/>
      <c r="T56" s="35">
        <v>0.25</v>
      </c>
      <c r="U56" s="125">
        <f>SUBTOTAL(9,P56:S56)</f>
        <v>0</v>
      </c>
      <c r="V56" s="129">
        <f t="shared" si="28"/>
        <v>0</v>
      </c>
      <c r="W56" s="56" t="s">
        <v>357</v>
      </c>
      <c r="X56" s="111" t="s">
        <v>358</v>
      </c>
      <c r="Y56" s="89" t="s">
        <v>288</v>
      </c>
      <c r="Z56" s="89" t="s">
        <v>288</v>
      </c>
    </row>
    <row r="57" spans="1:26" s="9" customFormat="1" ht="80.099999999999994" customHeight="1" x14ac:dyDescent="0.2">
      <c r="A57" s="6" t="s">
        <v>39</v>
      </c>
      <c r="B57" s="7" t="s">
        <v>46</v>
      </c>
      <c r="C57" s="7" t="s">
        <v>83</v>
      </c>
      <c r="D57" s="7" t="s">
        <v>114</v>
      </c>
      <c r="E57" s="7" t="s">
        <v>78</v>
      </c>
      <c r="F57" s="37">
        <v>0.15</v>
      </c>
      <c r="G57" s="56">
        <v>1.07</v>
      </c>
      <c r="H57" s="56" t="s">
        <v>60</v>
      </c>
      <c r="I57" s="7" t="s">
        <v>115</v>
      </c>
      <c r="J57" s="35">
        <v>1</v>
      </c>
      <c r="K57" s="12">
        <v>0.5</v>
      </c>
      <c r="L57" s="12">
        <v>0.5</v>
      </c>
      <c r="M57" s="118">
        <v>0</v>
      </c>
      <c r="N57" s="122">
        <v>0</v>
      </c>
      <c r="O57" s="37">
        <f t="shared" si="1"/>
        <v>1</v>
      </c>
      <c r="P57" s="50">
        <v>0.5</v>
      </c>
      <c r="Q57" s="50">
        <v>0.5</v>
      </c>
      <c r="R57" s="42"/>
      <c r="S57" s="42"/>
      <c r="T57" s="86">
        <f t="shared" ref="T57" si="29">SUBTOTAL(9,P57:S57)</f>
        <v>1</v>
      </c>
      <c r="U57" s="125">
        <f t="shared" ref="U57" si="30">T57/J57</f>
        <v>1</v>
      </c>
      <c r="V57" s="129">
        <f t="shared" ref="V57" si="31">F57*U57</f>
        <v>0.15</v>
      </c>
      <c r="W57" s="89" t="s">
        <v>328</v>
      </c>
      <c r="X57" s="130" t="s">
        <v>329</v>
      </c>
      <c r="Y57" s="89" t="s">
        <v>288</v>
      </c>
      <c r="Z57" s="89" t="s">
        <v>288</v>
      </c>
    </row>
    <row r="58" spans="1:26" s="9" customFormat="1" ht="80.099999999999994" customHeight="1" x14ac:dyDescent="0.2">
      <c r="A58" s="6" t="s">
        <v>39</v>
      </c>
      <c r="B58" s="7" t="s">
        <v>46</v>
      </c>
      <c r="C58" s="7" t="s">
        <v>83</v>
      </c>
      <c r="D58" s="7" t="s">
        <v>116</v>
      </c>
      <c r="E58" s="7" t="s">
        <v>78</v>
      </c>
      <c r="F58" s="37">
        <v>0.14000000000000001</v>
      </c>
      <c r="G58" s="56">
        <v>1</v>
      </c>
      <c r="H58" s="56" t="s">
        <v>60</v>
      </c>
      <c r="I58" s="7" t="s">
        <v>117</v>
      </c>
      <c r="J58" s="56">
        <v>1</v>
      </c>
      <c r="K58" s="8">
        <v>0</v>
      </c>
      <c r="L58" s="8">
        <v>0</v>
      </c>
      <c r="M58" s="57">
        <v>1</v>
      </c>
      <c r="N58" s="121">
        <v>0</v>
      </c>
      <c r="O58" s="57">
        <f t="shared" si="1"/>
        <v>0</v>
      </c>
      <c r="P58" s="82">
        <v>0</v>
      </c>
      <c r="Q58" s="82">
        <v>0</v>
      </c>
      <c r="R58" s="42"/>
      <c r="S58" s="42"/>
      <c r="T58" s="86">
        <f t="shared" ref="T58:T64" si="32">SUBTOTAL(9,P58:S58)</f>
        <v>0</v>
      </c>
      <c r="U58" s="125">
        <f t="shared" ref="U58:U64" si="33">T58/J58</f>
        <v>0</v>
      </c>
      <c r="V58" s="129">
        <f t="shared" ref="V58:V72" si="34">F58*U58</f>
        <v>0</v>
      </c>
      <c r="W58" s="89" t="s">
        <v>288</v>
      </c>
      <c r="X58" s="89" t="s">
        <v>288</v>
      </c>
      <c r="Y58" s="89" t="s">
        <v>288</v>
      </c>
      <c r="Z58" s="89" t="s">
        <v>288</v>
      </c>
    </row>
    <row r="59" spans="1:26" s="9" customFormat="1" ht="80.099999999999994" customHeight="1" x14ac:dyDescent="0.2">
      <c r="A59" s="6" t="s">
        <v>39</v>
      </c>
      <c r="B59" s="7" t="s">
        <v>46</v>
      </c>
      <c r="C59" s="7" t="s">
        <v>83</v>
      </c>
      <c r="D59" s="7" t="s">
        <v>118</v>
      </c>
      <c r="E59" s="7" t="s">
        <v>119</v>
      </c>
      <c r="F59" s="37">
        <v>0.14000000000000001</v>
      </c>
      <c r="G59" s="56">
        <v>1</v>
      </c>
      <c r="H59" s="56" t="s">
        <v>86</v>
      </c>
      <c r="I59" s="7" t="s">
        <v>79</v>
      </c>
      <c r="J59" s="35">
        <v>1</v>
      </c>
      <c r="K59" s="12">
        <v>0.7</v>
      </c>
      <c r="L59" s="12">
        <v>0.3</v>
      </c>
      <c r="M59" s="118">
        <v>0</v>
      </c>
      <c r="N59" s="122">
        <v>0</v>
      </c>
      <c r="O59" s="37">
        <f t="shared" si="1"/>
        <v>1</v>
      </c>
      <c r="P59" s="50">
        <v>0.7</v>
      </c>
      <c r="Q59" s="50">
        <v>0.3</v>
      </c>
      <c r="R59" s="42"/>
      <c r="S59" s="42"/>
      <c r="T59" s="86">
        <f t="shared" si="32"/>
        <v>1</v>
      </c>
      <c r="U59" s="125">
        <f t="shared" si="33"/>
        <v>1</v>
      </c>
      <c r="V59" s="129">
        <f t="shared" si="34"/>
        <v>0.14000000000000001</v>
      </c>
      <c r="W59" s="130" t="s">
        <v>330</v>
      </c>
      <c r="X59" s="130" t="s">
        <v>331</v>
      </c>
      <c r="Y59" s="89" t="s">
        <v>288</v>
      </c>
      <c r="Z59" s="89" t="s">
        <v>288</v>
      </c>
    </row>
    <row r="60" spans="1:26" s="9" customFormat="1" ht="80.099999999999994" customHeight="1" x14ac:dyDescent="0.2">
      <c r="A60" s="6" t="s">
        <v>39</v>
      </c>
      <c r="B60" s="7" t="s">
        <v>46</v>
      </c>
      <c r="C60" s="7" t="s">
        <v>83</v>
      </c>
      <c r="D60" s="7" t="s">
        <v>120</v>
      </c>
      <c r="E60" s="7" t="s">
        <v>119</v>
      </c>
      <c r="F60" s="37">
        <v>0.15</v>
      </c>
      <c r="G60" s="56">
        <v>1.07</v>
      </c>
      <c r="H60" s="56" t="s">
        <v>86</v>
      </c>
      <c r="I60" s="7" t="s">
        <v>79</v>
      </c>
      <c r="J60" s="35">
        <v>1</v>
      </c>
      <c r="K60" s="12">
        <v>0.3</v>
      </c>
      <c r="L60" s="12">
        <v>0.7</v>
      </c>
      <c r="M60" s="118">
        <v>0</v>
      </c>
      <c r="N60" s="122">
        <v>0</v>
      </c>
      <c r="O60" s="37">
        <f t="shared" si="1"/>
        <v>1</v>
      </c>
      <c r="P60" s="50">
        <v>0.3</v>
      </c>
      <c r="Q60" s="50">
        <v>0.7</v>
      </c>
      <c r="R60" s="42"/>
      <c r="S60" s="42"/>
      <c r="T60" s="17">
        <f t="shared" si="32"/>
        <v>1</v>
      </c>
      <c r="U60" s="179">
        <f t="shared" si="33"/>
        <v>1</v>
      </c>
      <c r="V60" s="180">
        <f t="shared" si="34"/>
        <v>0.15</v>
      </c>
      <c r="W60" s="130" t="s">
        <v>332</v>
      </c>
      <c r="X60" s="130" t="s">
        <v>473</v>
      </c>
      <c r="Y60" s="89" t="s">
        <v>333</v>
      </c>
      <c r="Z60" s="89" t="s">
        <v>334</v>
      </c>
    </row>
    <row r="61" spans="1:26" s="9" customFormat="1" ht="80.099999999999994" customHeight="1" x14ac:dyDescent="0.2">
      <c r="A61" s="6" t="s">
        <v>39</v>
      </c>
      <c r="B61" s="7" t="s">
        <v>46</v>
      </c>
      <c r="C61" s="7" t="s">
        <v>83</v>
      </c>
      <c r="D61" s="7" t="s">
        <v>121</v>
      </c>
      <c r="E61" s="7" t="s">
        <v>78</v>
      </c>
      <c r="F61" s="37">
        <v>7.0000000000000007E-2</v>
      </c>
      <c r="G61" s="56">
        <v>0.5</v>
      </c>
      <c r="H61" s="56" t="s">
        <v>86</v>
      </c>
      <c r="I61" s="7" t="s">
        <v>79</v>
      </c>
      <c r="J61" s="58">
        <v>1</v>
      </c>
      <c r="K61" s="11">
        <v>0.1</v>
      </c>
      <c r="L61" s="12">
        <v>0.5</v>
      </c>
      <c r="M61" s="118">
        <v>0.7</v>
      </c>
      <c r="N61" s="122">
        <v>1</v>
      </c>
      <c r="O61" s="37">
        <f t="shared" si="1"/>
        <v>0.5</v>
      </c>
      <c r="P61" s="50">
        <v>0.1</v>
      </c>
      <c r="Q61" s="50">
        <v>0.4</v>
      </c>
      <c r="R61" s="42"/>
      <c r="S61" s="42"/>
      <c r="T61" s="86">
        <f t="shared" si="32"/>
        <v>0.5</v>
      </c>
      <c r="U61" s="125">
        <f t="shared" si="33"/>
        <v>0.5</v>
      </c>
      <c r="V61" s="129">
        <f t="shared" si="34"/>
        <v>3.5000000000000003E-2</v>
      </c>
      <c r="W61" s="89" t="s">
        <v>289</v>
      </c>
      <c r="X61" s="89" t="s">
        <v>335</v>
      </c>
      <c r="Y61" s="89" t="s">
        <v>288</v>
      </c>
      <c r="Z61" s="89" t="s">
        <v>288</v>
      </c>
    </row>
    <row r="62" spans="1:26" s="9" customFormat="1" ht="80.099999999999994" customHeight="1" x14ac:dyDescent="0.2">
      <c r="A62" s="6" t="s">
        <v>39</v>
      </c>
      <c r="B62" s="7" t="s">
        <v>46</v>
      </c>
      <c r="C62" s="7" t="s">
        <v>83</v>
      </c>
      <c r="D62" s="7" t="s">
        <v>122</v>
      </c>
      <c r="E62" s="7" t="s">
        <v>78</v>
      </c>
      <c r="F62" s="37">
        <v>0.14000000000000001</v>
      </c>
      <c r="G62" s="56">
        <v>1</v>
      </c>
      <c r="H62" s="56" t="s">
        <v>60</v>
      </c>
      <c r="I62" s="7" t="s">
        <v>123</v>
      </c>
      <c r="J62" s="56">
        <v>2</v>
      </c>
      <c r="K62" s="56">
        <v>1</v>
      </c>
      <c r="L62" s="56">
        <v>1</v>
      </c>
      <c r="M62" s="56">
        <v>0</v>
      </c>
      <c r="N62" s="123">
        <v>0</v>
      </c>
      <c r="O62" s="126">
        <f t="shared" si="1"/>
        <v>2</v>
      </c>
      <c r="P62" s="82">
        <v>1</v>
      </c>
      <c r="Q62" s="82">
        <v>1</v>
      </c>
      <c r="R62" s="42"/>
      <c r="S62" s="42"/>
      <c r="T62" s="86">
        <f t="shared" si="32"/>
        <v>2</v>
      </c>
      <c r="U62" s="125">
        <f t="shared" si="33"/>
        <v>1</v>
      </c>
      <c r="V62" s="129">
        <f t="shared" si="34"/>
        <v>0.14000000000000001</v>
      </c>
      <c r="W62" s="89" t="s">
        <v>290</v>
      </c>
      <c r="X62" s="89" t="s">
        <v>336</v>
      </c>
      <c r="Y62" s="89" t="s">
        <v>288</v>
      </c>
      <c r="Z62" s="89" t="s">
        <v>288</v>
      </c>
    </row>
    <row r="63" spans="1:26" s="9" customFormat="1" ht="80.099999999999994" customHeight="1" x14ac:dyDescent="0.2">
      <c r="A63" s="6" t="s">
        <v>39</v>
      </c>
      <c r="B63" s="7" t="s">
        <v>46</v>
      </c>
      <c r="C63" s="7" t="s">
        <v>83</v>
      </c>
      <c r="D63" s="7" t="s">
        <v>124</v>
      </c>
      <c r="E63" s="7" t="s">
        <v>119</v>
      </c>
      <c r="F63" s="37">
        <v>0.14000000000000001</v>
      </c>
      <c r="G63" s="56">
        <v>1</v>
      </c>
      <c r="H63" s="20" t="s">
        <v>60</v>
      </c>
      <c r="I63" s="13" t="s">
        <v>91</v>
      </c>
      <c r="J63" s="35">
        <v>1</v>
      </c>
      <c r="K63" s="35">
        <v>0.25</v>
      </c>
      <c r="L63" s="35">
        <v>0.5</v>
      </c>
      <c r="M63" s="35">
        <v>0.75</v>
      </c>
      <c r="N63" s="117">
        <v>1</v>
      </c>
      <c r="O63" s="37">
        <f t="shared" si="1"/>
        <v>0.5</v>
      </c>
      <c r="P63" s="50">
        <v>0.25</v>
      </c>
      <c r="Q63" s="50">
        <v>0.25</v>
      </c>
      <c r="R63" s="42"/>
      <c r="S63" s="42"/>
      <c r="T63" s="86">
        <f t="shared" si="32"/>
        <v>0.5</v>
      </c>
      <c r="U63" s="125">
        <f t="shared" si="33"/>
        <v>0.5</v>
      </c>
      <c r="V63" s="129">
        <f t="shared" si="34"/>
        <v>7.0000000000000007E-2</v>
      </c>
      <c r="W63" s="89" t="s">
        <v>337</v>
      </c>
      <c r="X63" s="89" t="s">
        <v>338</v>
      </c>
      <c r="Y63" s="89" t="s">
        <v>288</v>
      </c>
      <c r="Z63" s="89" t="s">
        <v>288</v>
      </c>
    </row>
    <row r="64" spans="1:26" s="9" customFormat="1" ht="80.099999999999994" customHeight="1" x14ac:dyDescent="0.2">
      <c r="A64" s="6" t="s">
        <v>39</v>
      </c>
      <c r="B64" s="7" t="s">
        <v>46</v>
      </c>
      <c r="C64" s="7" t="s">
        <v>83</v>
      </c>
      <c r="D64" s="7" t="s">
        <v>72</v>
      </c>
      <c r="E64" s="7" t="s">
        <v>78</v>
      </c>
      <c r="F64" s="35">
        <v>7.0000000000000007E-2</v>
      </c>
      <c r="G64" s="56">
        <v>0.5</v>
      </c>
      <c r="H64" s="56" t="s">
        <v>60</v>
      </c>
      <c r="I64" s="13" t="s">
        <v>87</v>
      </c>
      <c r="J64" s="57">
        <v>4</v>
      </c>
      <c r="K64" s="126">
        <v>1</v>
      </c>
      <c r="L64" s="126">
        <v>1</v>
      </c>
      <c r="M64" s="126">
        <v>1</v>
      </c>
      <c r="N64" s="127">
        <v>1</v>
      </c>
      <c r="O64" s="126">
        <f t="shared" si="1"/>
        <v>2</v>
      </c>
      <c r="P64" s="82">
        <v>1</v>
      </c>
      <c r="Q64" s="82">
        <v>1</v>
      </c>
      <c r="R64" s="42"/>
      <c r="S64" s="42"/>
      <c r="T64" s="86">
        <f t="shared" si="32"/>
        <v>2</v>
      </c>
      <c r="U64" s="125">
        <f t="shared" si="33"/>
        <v>0.5</v>
      </c>
      <c r="V64" s="129">
        <f t="shared" si="34"/>
        <v>3.5000000000000003E-2</v>
      </c>
      <c r="W64" s="89" t="s">
        <v>339</v>
      </c>
      <c r="X64" s="89" t="s">
        <v>340</v>
      </c>
      <c r="Y64" s="89" t="s">
        <v>288</v>
      </c>
      <c r="Z64" s="89" t="s">
        <v>288</v>
      </c>
    </row>
    <row r="65" spans="1:26" s="9" customFormat="1" ht="84" hidden="1" x14ac:dyDescent="0.2">
      <c r="A65" s="6" t="s">
        <v>40</v>
      </c>
      <c r="B65" s="10" t="s">
        <v>46</v>
      </c>
      <c r="C65" s="15" t="s">
        <v>196</v>
      </c>
      <c r="D65" s="10" t="s">
        <v>197</v>
      </c>
      <c r="E65" s="17" t="s">
        <v>198</v>
      </c>
      <c r="F65" s="18">
        <v>0.14285714285714288</v>
      </c>
      <c r="G65" s="19">
        <v>1.02</v>
      </c>
      <c r="H65" s="20" t="s">
        <v>60</v>
      </c>
      <c r="I65" s="13" t="s">
        <v>199</v>
      </c>
      <c r="J65" s="68">
        <v>11</v>
      </c>
      <c r="K65" s="22">
        <v>4</v>
      </c>
      <c r="L65" s="22">
        <v>3</v>
      </c>
      <c r="M65" s="17">
        <v>3</v>
      </c>
      <c r="N65" s="22">
        <v>1</v>
      </c>
      <c r="O65" s="126">
        <f t="shared" si="1"/>
        <v>7</v>
      </c>
      <c r="P65" s="22">
        <v>4</v>
      </c>
      <c r="Q65" s="61">
        <v>3</v>
      </c>
      <c r="R65" s="61"/>
      <c r="S65" s="61"/>
      <c r="T65" s="86">
        <f t="shared" ref="T65:T72" si="35">SUBTOTAL(9,P65:S65)</f>
        <v>0</v>
      </c>
      <c r="U65" s="133">
        <f>T65/J65</f>
        <v>0</v>
      </c>
      <c r="V65" s="129">
        <f t="shared" si="34"/>
        <v>0</v>
      </c>
      <c r="W65" s="86" t="s">
        <v>254</v>
      </c>
      <c r="X65" s="87" t="s">
        <v>421</v>
      </c>
      <c r="Y65" s="89" t="s">
        <v>288</v>
      </c>
      <c r="Z65" s="89" t="s">
        <v>288</v>
      </c>
    </row>
    <row r="66" spans="1:26" s="9" customFormat="1" ht="84" hidden="1" x14ac:dyDescent="0.2">
      <c r="A66" s="6" t="s">
        <v>40</v>
      </c>
      <c r="B66" s="10" t="s">
        <v>46</v>
      </c>
      <c r="C66" s="15" t="s">
        <v>196</v>
      </c>
      <c r="D66" s="10" t="s">
        <v>200</v>
      </c>
      <c r="E66" s="17" t="s">
        <v>201</v>
      </c>
      <c r="F66" s="18">
        <v>0.14285714285714288</v>
      </c>
      <c r="G66" s="19">
        <v>1.02</v>
      </c>
      <c r="H66" s="20" t="s">
        <v>202</v>
      </c>
      <c r="I66" s="13" t="s">
        <v>203</v>
      </c>
      <c r="J66" s="30">
        <v>1</v>
      </c>
      <c r="K66" s="31">
        <v>0.25</v>
      </c>
      <c r="L66" s="31">
        <v>0.25</v>
      </c>
      <c r="M66" s="31">
        <v>0.25</v>
      </c>
      <c r="N66" s="31">
        <v>0.25</v>
      </c>
      <c r="O66" s="37">
        <f t="shared" si="1"/>
        <v>0.5</v>
      </c>
      <c r="P66" s="31">
        <v>0.25</v>
      </c>
      <c r="Q66" s="20">
        <v>0.25</v>
      </c>
      <c r="R66" s="31"/>
      <c r="S66" s="31"/>
      <c r="T66" s="86">
        <f t="shared" ref="T66" si="36">SUBTOTAL(9,P66:S66)</f>
        <v>0</v>
      </c>
      <c r="U66" s="133">
        <f>T66/J66</f>
        <v>0</v>
      </c>
      <c r="V66" s="129">
        <f t="shared" si="34"/>
        <v>0</v>
      </c>
      <c r="W66" s="86" t="s">
        <v>422</v>
      </c>
      <c r="X66" s="87" t="s">
        <v>423</v>
      </c>
      <c r="Y66" s="89" t="s">
        <v>288</v>
      </c>
      <c r="Z66" s="89" t="s">
        <v>288</v>
      </c>
    </row>
    <row r="67" spans="1:26" s="9" customFormat="1" ht="96" hidden="1" x14ac:dyDescent="0.2">
      <c r="A67" s="6" t="s">
        <v>40</v>
      </c>
      <c r="B67" s="10" t="s">
        <v>46</v>
      </c>
      <c r="C67" s="15" t="s">
        <v>196</v>
      </c>
      <c r="D67" s="23" t="s">
        <v>210</v>
      </c>
      <c r="E67" s="17" t="s">
        <v>204</v>
      </c>
      <c r="F67" s="18">
        <v>0.14285714285714288</v>
      </c>
      <c r="G67" s="19">
        <v>1.02</v>
      </c>
      <c r="H67" s="20" t="s">
        <v>50</v>
      </c>
      <c r="I67" s="20" t="s">
        <v>205</v>
      </c>
      <c r="J67" s="30">
        <v>1</v>
      </c>
      <c r="K67" s="31">
        <v>0.25</v>
      </c>
      <c r="L67" s="31">
        <v>0.25</v>
      </c>
      <c r="M67" s="31">
        <v>0.25</v>
      </c>
      <c r="N67" s="31">
        <v>0.25</v>
      </c>
      <c r="O67" s="37">
        <f t="shared" si="1"/>
        <v>0.48</v>
      </c>
      <c r="P67" s="88">
        <v>0.25</v>
      </c>
      <c r="Q67" s="20">
        <v>0.23</v>
      </c>
      <c r="R67" s="31"/>
      <c r="S67" s="31"/>
      <c r="T67" s="110">
        <f t="shared" si="35"/>
        <v>0</v>
      </c>
      <c r="U67" s="125">
        <f t="shared" ref="U67:U70" si="37">T67/J67</f>
        <v>0</v>
      </c>
      <c r="V67" s="129">
        <f t="shared" si="34"/>
        <v>0</v>
      </c>
      <c r="W67" s="89" t="s">
        <v>257</v>
      </c>
      <c r="X67" s="89" t="s">
        <v>424</v>
      </c>
      <c r="Y67" s="89" t="s">
        <v>288</v>
      </c>
      <c r="Z67" s="89" t="s">
        <v>278</v>
      </c>
    </row>
    <row r="68" spans="1:26" s="9" customFormat="1" ht="84" hidden="1" x14ac:dyDescent="0.2">
      <c r="A68" s="6" t="s">
        <v>40</v>
      </c>
      <c r="B68" s="10" t="s">
        <v>46</v>
      </c>
      <c r="C68" s="15" t="s">
        <v>196</v>
      </c>
      <c r="D68" s="23" t="s">
        <v>206</v>
      </c>
      <c r="E68" s="17" t="s">
        <v>201</v>
      </c>
      <c r="F68" s="18">
        <v>0.14285714285714288</v>
      </c>
      <c r="G68" s="19">
        <v>1.02</v>
      </c>
      <c r="H68" s="20" t="s">
        <v>207</v>
      </c>
      <c r="I68" s="20" t="s">
        <v>208</v>
      </c>
      <c r="J68" s="32">
        <v>4</v>
      </c>
      <c r="K68" s="22">
        <v>0</v>
      </c>
      <c r="L68" s="22">
        <v>4</v>
      </c>
      <c r="M68" s="17">
        <v>0</v>
      </c>
      <c r="N68" s="22">
        <v>0</v>
      </c>
      <c r="O68" s="126">
        <f t="shared" si="1"/>
        <v>0</v>
      </c>
      <c r="P68" s="40">
        <v>0</v>
      </c>
      <c r="Q68" s="56">
        <v>0</v>
      </c>
      <c r="R68" s="40"/>
      <c r="S68" s="40"/>
      <c r="T68" s="86">
        <f t="shared" si="35"/>
        <v>0</v>
      </c>
      <c r="U68" s="125">
        <f t="shared" si="37"/>
        <v>0</v>
      </c>
      <c r="V68" s="129">
        <f t="shared" si="34"/>
        <v>0</v>
      </c>
      <c r="W68" s="89" t="s">
        <v>427</v>
      </c>
      <c r="X68" s="89" t="s">
        <v>426</v>
      </c>
      <c r="Y68" s="89" t="s">
        <v>288</v>
      </c>
      <c r="Z68" s="84" t="s">
        <v>425</v>
      </c>
    </row>
    <row r="69" spans="1:26" s="9" customFormat="1" ht="84" hidden="1" x14ac:dyDescent="0.2">
      <c r="A69" s="6" t="s">
        <v>40</v>
      </c>
      <c r="B69" s="10" t="s">
        <v>46</v>
      </c>
      <c r="C69" s="15" t="s">
        <v>196</v>
      </c>
      <c r="D69" s="69" t="s">
        <v>209</v>
      </c>
      <c r="E69" s="17" t="s">
        <v>201</v>
      </c>
      <c r="F69" s="18">
        <v>0.14285714285714288</v>
      </c>
      <c r="G69" s="19">
        <v>1.02</v>
      </c>
      <c r="H69" s="31" t="s">
        <v>60</v>
      </c>
      <c r="I69" s="31" t="s">
        <v>169</v>
      </c>
      <c r="J69" s="70">
        <v>3</v>
      </c>
      <c r="K69" s="61">
        <v>0</v>
      </c>
      <c r="L69" s="61">
        <v>1</v>
      </c>
      <c r="M69" s="61">
        <v>1</v>
      </c>
      <c r="N69" s="61">
        <v>1</v>
      </c>
      <c r="O69" s="126">
        <f t="shared" si="1"/>
        <v>1</v>
      </c>
      <c r="P69" s="40">
        <v>0</v>
      </c>
      <c r="Q69" s="56">
        <v>1</v>
      </c>
      <c r="R69" s="40"/>
      <c r="S69" s="40"/>
      <c r="T69" s="86">
        <f t="shared" si="35"/>
        <v>0</v>
      </c>
      <c r="U69" s="125">
        <f t="shared" si="37"/>
        <v>0</v>
      </c>
      <c r="V69" s="129">
        <f t="shared" si="34"/>
        <v>0</v>
      </c>
      <c r="W69" s="163" t="s">
        <v>395</v>
      </c>
      <c r="X69" s="87" t="s">
        <v>428</v>
      </c>
      <c r="Y69" s="89" t="s">
        <v>288</v>
      </c>
      <c r="Z69" s="89" t="s">
        <v>277</v>
      </c>
    </row>
    <row r="70" spans="1:26" s="9" customFormat="1" ht="84" hidden="1" x14ac:dyDescent="0.2">
      <c r="A70" s="6" t="s">
        <v>40</v>
      </c>
      <c r="B70" s="10" t="s">
        <v>46</v>
      </c>
      <c r="C70" s="15" t="s">
        <v>196</v>
      </c>
      <c r="D70" s="69" t="s">
        <v>170</v>
      </c>
      <c r="E70" s="17" t="s">
        <v>201</v>
      </c>
      <c r="F70" s="18">
        <v>0.14285714285714288</v>
      </c>
      <c r="G70" s="19">
        <v>1.02</v>
      </c>
      <c r="H70" s="31" t="s">
        <v>60</v>
      </c>
      <c r="I70" s="31" t="s">
        <v>171</v>
      </c>
      <c r="J70" s="70">
        <v>4</v>
      </c>
      <c r="K70" s="61">
        <v>1</v>
      </c>
      <c r="L70" s="61">
        <v>1</v>
      </c>
      <c r="M70" s="61">
        <v>1</v>
      </c>
      <c r="N70" s="61">
        <v>1</v>
      </c>
      <c r="O70" s="126">
        <f t="shared" si="1"/>
        <v>2</v>
      </c>
      <c r="P70" s="40">
        <v>1</v>
      </c>
      <c r="Q70" s="56">
        <v>1</v>
      </c>
      <c r="R70" s="40"/>
      <c r="S70" s="40"/>
      <c r="T70" s="86">
        <f t="shared" si="35"/>
        <v>0</v>
      </c>
      <c r="U70" s="125">
        <f t="shared" si="37"/>
        <v>0</v>
      </c>
      <c r="V70" s="129">
        <f t="shared" si="34"/>
        <v>0</v>
      </c>
      <c r="W70" s="152" t="s">
        <v>429</v>
      </c>
      <c r="X70" s="116" t="s">
        <v>430</v>
      </c>
      <c r="Y70" s="89" t="s">
        <v>288</v>
      </c>
      <c r="Z70" s="89" t="s">
        <v>288</v>
      </c>
    </row>
    <row r="71" spans="1:26" s="9" customFormat="1" ht="84" hidden="1" x14ac:dyDescent="0.2">
      <c r="A71" s="6" t="s">
        <v>40</v>
      </c>
      <c r="B71" s="10" t="s">
        <v>46</v>
      </c>
      <c r="C71" s="15" t="s">
        <v>196</v>
      </c>
      <c r="D71" s="69" t="s">
        <v>172</v>
      </c>
      <c r="E71" s="17" t="s">
        <v>201</v>
      </c>
      <c r="F71" s="18">
        <v>0.14285714285714288</v>
      </c>
      <c r="G71" s="19">
        <v>1.02</v>
      </c>
      <c r="H71" s="31" t="s">
        <v>60</v>
      </c>
      <c r="I71" s="31" t="s">
        <v>173</v>
      </c>
      <c r="J71" s="70">
        <v>4</v>
      </c>
      <c r="K71" s="61">
        <v>1</v>
      </c>
      <c r="L71" s="61">
        <v>1</v>
      </c>
      <c r="M71" s="61">
        <v>1</v>
      </c>
      <c r="N71" s="61">
        <v>1</v>
      </c>
      <c r="O71" s="126">
        <f t="shared" si="1"/>
        <v>2</v>
      </c>
      <c r="P71" s="40">
        <v>1</v>
      </c>
      <c r="Q71" s="56">
        <v>1</v>
      </c>
      <c r="R71" s="42"/>
      <c r="S71" s="42"/>
      <c r="T71" s="86">
        <f t="shared" si="35"/>
        <v>0</v>
      </c>
      <c r="U71" s="125">
        <f>T71/J71</f>
        <v>0</v>
      </c>
      <c r="V71" s="129">
        <f t="shared" si="34"/>
        <v>0</v>
      </c>
      <c r="W71" s="40" t="s">
        <v>255</v>
      </c>
      <c r="X71" s="116" t="s">
        <v>431</v>
      </c>
      <c r="Y71" s="89" t="s">
        <v>288</v>
      </c>
      <c r="Z71" s="105" t="s">
        <v>432</v>
      </c>
    </row>
    <row r="72" spans="1:26" s="9" customFormat="1" ht="84" hidden="1" x14ac:dyDescent="0.2">
      <c r="A72" s="33" t="s">
        <v>41</v>
      </c>
      <c r="B72" s="23" t="s">
        <v>46</v>
      </c>
      <c r="C72" s="46" t="s">
        <v>47</v>
      </c>
      <c r="D72" s="16" t="s">
        <v>125</v>
      </c>
      <c r="E72" s="17" t="s">
        <v>126</v>
      </c>
      <c r="F72" s="47">
        <v>0.1</v>
      </c>
      <c r="G72" s="48">
        <v>0.71</v>
      </c>
      <c r="H72" s="20" t="s">
        <v>50</v>
      </c>
      <c r="I72" s="80" t="s">
        <v>127</v>
      </c>
      <c r="J72" s="81">
        <v>2</v>
      </c>
      <c r="K72" s="49">
        <v>1</v>
      </c>
      <c r="L72" s="49">
        <v>0</v>
      </c>
      <c r="M72" s="49">
        <v>0</v>
      </c>
      <c r="N72" s="53">
        <v>1</v>
      </c>
      <c r="O72" s="126">
        <f t="shared" si="1"/>
        <v>1</v>
      </c>
      <c r="P72" s="43">
        <v>1</v>
      </c>
      <c r="Q72" s="82">
        <v>0</v>
      </c>
      <c r="R72" s="42"/>
      <c r="S72" s="42"/>
      <c r="T72" s="43">
        <f t="shared" si="35"/>
        <v>0</v>
      </c>
      <c r="U72" s="43">
        <f>T72/J72</f>
        <v>0</v>
      </c>
      <c r="V72" s="129">
        <f t="shared" si="34"/>
        <v>0</v>
      </c>
      <c r="W72" s="89" t="s">
        <v>297</v>
      </c>
      <c r="X72" s="89" t="s">
        <v>452</v>
      </c>
      <c r="Y72" s="114"/>
      <c r="Z72" s="134"/>
    </row>
    <row r="73" spans="1:26" s="9" customFormat="1" ht="153.75" hidden="1" customHeight="1" x14ac:dyDescent="0.2">
      <c r="A73" s="33" t="s">
        <v>41</v>
      </c>
      <c r="B73" s="23" t="s">
        <v>46</v>
      </c>
      <c r="C73" s="46" t="s">
        <v>47</v>
      </c>
      <c r="D73" s="16" t="s">
        <v>128</v>
      </c>
      <c r="E73" s="17" t="s">
        <v>126</v>
      </c>
      <c r="F73" s="47">
        <v>0.1</v>
      </c>
      <c r="G73" s="48">
        <v>0.71</v>
      </c>
      <c r="H73" s="20" t="s">
        <v>60</v>
      </c>
      <c r="I73" s="20" t="s">
        <v>129</v>
      </c>
      <c r="J73" s="28">
        <v>2</v>
      </c>
      <c r="K73" s="17">
        <v>1</v>
      </c>
      <c r="L73" s="17">
        <v>0</v>
      </c>
      <c r="M73" s="17">
        <v>1</v>
      </c>
      <c r="N73" s="54">
        <v>0</v>
      </c>
      <c r="O73" s="126">
        <f t="shared" ref="O73:O113" si="38">SUM(P73:S73)</f>
        <v>1</v>
      </c>
      <c r="P73" s="43">
        <v>1</v>
      </c>
      <c r="Q73" s="82">
        <v>0</v>
      </c>
      <c r="R73" s="42"/>
      <c r="S73" s="42"/>
      <c r="T73" s="43">
        <f t="shared" ref="T73:T81" si="39">SUBTOTAL(9,P73:S73)</f>
        <v>0</v>
      </c>
      <c r="U73" s="43">
        <f t="shared" ref="U73:U81" si="40">T73/J73</f>
        <v>0</v>
      </c>
      <c r="V73" s="129">
        <f t="shared" ref="V73:V81" si="41">F73*U73</f>
        <v>0</v>
      </c>
      <c r="W73" s="99" t="s">
        <v>298</v>
      </c>
      <c r="X73" s="99" t="s">
        <v>453</v>
      </c>
      <c r="Y73" s="89" t="s">
        <v>288</v>
      </c>
      <c r="Z73" s="42"/>
    </row>
    <row r="74" spans="1:26" s="9" customFormat="1" ht="84" hidden="1" x14ac:dyDescent="0.2">
      <c r="A74" s="33" t="s">
        <v>41</v>
      </c>
      <c r="B74" s="23" t="s">
        <v>46</v>
      </c>
      <c r="C74" s="46" t="s">
        <v>47</v>
      </c>
      <c r="D74" s="16" t="s">
        <v>130</v>
      </c>
      <c r="E74" s="17" t="s">
        <v>126</v>
      </c>
      <c r="F74" s="47">
        <v>0.1</v>
      </c>
      <c r="G74" s="48">
        <v>0.71</v>
      </c>
      <c r="H74" s="20" t="s">
        <v>60</v>
      </c>
      <c r="I74" s="20" t="s">
        <v>131</v>
      </c>
      <c r="J74" s="28">
        <v>2</v>
      </c>
      <c r="K74" s="17">
        <v>0</v>
      </c>
      <c r="L74" s="17">
        <v>1</v>
      </c>
      <c r="M74" s="17">
        <v>1</v>
      </c>
      <c r="N74" s="54">
        <v>0</v>
      </c>
      <c r="O74" s="126">
        <f t="shared" si="38"/>
        <v>1</v>
      </c>
      <c r="P74" s="43">
        <v>0</v>
      </c>
      <c r="Q74" s="82">
        <v>1</v>
      </c>
      <c r="R74" s="42"/>
      <c r="S74" s="42"/>
      <c r="T74" s="43">
        <f t="shared" si="39"/>
        <v>0</v>
      </c>
      <c r="U74" s="43">
        <f t="shared" si="40"/>
        <v>0</v>
      </c>
      <c r="V74" s="129">
        <f t="shared" si="41"/>
        <v>0</v>
      </c>
      <c r="W74" s="152" t="s">
        <v>454</v>
      </c>
      <c r="X74" s="89" t="s">
        <v>455</v>
      </c>
      <c r="Y74" s="89" t="s">
        <v>288</v>
      </c>
      <c r="Z74" s="42"/>
    </row>
    <row r="75" spans="1:26" s="9" customFormat="1" ht="84" hidden="1" x14ac:dyDescent="0.2">
      <c r="A75" s="33" t="s">
        <v>41</v>
      </c>
      <c r="B75" s="23" t="s">
        <v>46</v>
      </c>
      <c r="C75" s="46" t="s">
        <v>47</v>
      </c>
      <c r="D75" s="16" t="s">
        <v>132</v>
      </c>
      <c r="E75" s="17" t="s">
        <v>126</v>
      </c>
      <c r="F75" s="47">
        <v>0.1</v>
      </c>
      <c r="G75" s="48">
        <v>0.71</v>
      </c>
      <c r="H75" s="20" t="s">
        <v>60</v>
      </c>
      <c r="I75" s="20" t="s">
        <v>133</v>
      </c>
      <c r="J75" s="28">
        <v>2</v>
      </c>
      <c r="K75" s="17">
        <v>0</v>
      </c>
      <c r="L75" s="17">
        <v>1</v>
      </c>
      <c r="M75" s="17">
        <v>1</v>
      </c>
      <c r="N75" s="54">
        <v>0</v>
      </c>
      <c r="O75" s="126">
        <f t="shared" si="38"/>
        <v>1</v>
      </c>
      <c r="P75" s="43">
        <v>0</v>
      </c>
      <c r="Q75" s="82">
        <v>1</v>
      </c>
      <c r="R75" s="42"/>
      <c r="S75" s="42"/>
      <c r="T75" s="43">
        <f t="shared" si="39"/>
        <v>0</v>
      </c>
      <c r="U75" s="43">
        <f t="shared" si="40"/>
        <v>0</v>
      </c>
      <c r="V75" s="129">
        <f t="shared" si="41"/>
        <v>0</v>
      </c>
      <c r="W75" s="152" t="s">
        <v>457</v>
      </c>
      <c r="X75" s="89" t="s">
        <v>456</v>
      </c>
      <c r="Y75" s="89" t="s">
        <v>288</v>
      </c>
      <c r="Z75" s="42"/>
    </row>
    <row r="76" spans="1:26" s="9" customFormat="1" ht="84" hidden="1" x14ac:dyDescent="0.2">
      <c r="A76" s="33" t="s">
        <v>41</v>
      </c>
      <c r="B76" s="23" t="s">
        <v>46</v>
      </c>
      <c r="C76" s="46" t="s">
        <v>47</v>
      </c>
      <c r="D76" s="16" t="s">
        <v>134</v>
      </c>
      <c r="E76" s="17" t="s">
        <v>126</v>
      </c>
      <c r="F76" s="47">
        <v>0.1</v>
      </c>
      <c r="G76" s="48">
        <v>0.71</v>
      </c>
      <c r="H76" s="20" t="s">
        <v>60</v>
      </c>
      <c r="I76" s="20" t="s">
        <v>135</v>
      </c>
      <c r="J76" s="28">
        <v>2</v>
      </c>
      <c r="K76" s="17">
        <v>0</v>
      </c>
      <c r="L76" s="17">
        <v>0</v>
      </c>
      <c r="M76" s="17">
        <v>1</v>
      </c>
      <c r="N76" s="54">
        <v>1</v>
      </c>
      <c r="O76" s="126">
        <f t="shared" si="38"/>
        <v>0</v>
      </c>
      <c r="P76" s="43">
        <v>0</v>
      </c>
      <c r="Q76" s="82">
        <v>0</v>
      </c>
      <c r="R76" s="42"/>
      <c r="S76" s="42"/>
      <c r="T76" s="43">
        <f t="shared" si="39"/>
        <v>0</v>
      </c>
      <c r="U76" s="43">
        <f t="shared" si="40"/>
        <v>0</v>
      </c>
      <c r="V76" s="129">
        <f t="shared" si="41"/>
        <v>0</v>
      </c>
      <c r="W76" s="90"/>
      <c r="X76" s="99" t="s">
        <v>458</v>
      </c>
      <c r="Y76" s="89" t="s">
        <v>288</v>
      </c>
      <c r="Z76" s="42"/>
    </row>
    <row r="77" spans="1:26" s="98" customFormat="1" ht="95.25" hidden="1" customHeight="1" x14ac:dyDescent="0.2">
      <c r="A77" s="14" t="s">
        <v>41</v>
      </c>
      <c r="B77" s="23" t="s">
        <v>46</v>
      </c>
      <c r="C77" s="46" t="s">
        <v>47</v>
      </c>
      <c r="D77" s="16" t="s">
        <v>136</v>
      </c>
      <c r="E77" s="17" t="s">
        <v>126</v>
      </c>
      <c r="F77" s="47">
        <v>0.1</v>
      </c>
      <c r="G77" s="48">
        <v>0.71</v>
      </c>
      <c r="H77" s="20" t="s">
        <v>60</v>
      </c>
      <c r="I77" s="20" t="s">
        <v>137</v>
      </c>
      <c r="J77" s="28">
        <v>3</v>
      </c>
      <c r="K77" s="82">
        <v>1</v>
      </c>
      <c r="L77" s="82">
        <v>1</v>
      </c>
      <c r="M77" s="82">
        <v>0</v>
      </c>
      <c r="N77" s="83">
        <v>1</v>
      </c>
      <c r="O77" s="126">
        <f t="shared" si="38"/>
        <v>2</v>
      </c>
      <c r="P77" s="82">
        <v>1</v>
      </c>
      <c r="Q77" s="82">
        <v>1</v>
      </c>
      <c r="R77" s="96"/>
      <c r="S77" s="96"/>
      <c r="T77" s="82">
        <f t="shared" si="39"/>
        <v>0</v>
      </c>
      <c r="U77" s="82">
        <f t="shared" si="40"/>
        <v>0</v>
      </c>
      <c r="V77" s="129">
        <f t="shared" si="41"/>
        <v>0</v>
      </c>
      <c r="W77" s="56" t="s">
        <v>299</v>
      </c>
      <c r="X77" s="111" t="s">
        <v>459</v>
      </c>
      <c r="Y77" s="89" t="s">
        <v>288</v>
      </c>
      <c r="Z77" s="134"/>
    </row>
    <row r="78" spans="1:26" s="9" customFormat="1" ht="144" hidden="1" x14ac:dyDescent="0.2">
      <c r="A78" s="33" t="s">
        <v>41</v>
      </c>
      <c r="B78" s="23" t="s">
        <v>46</v>
      </c>
      <c r="C78" s="46" t="s">
        <v>47</v>
      </c>
      <c r="D78" s="16" t="s">
        <v>138</v>
      </c>
      <c r="E78" s="17" t="s">
        <v>126</v>
      </c>
      <c r="F78" s="47">
        <v>0.1</v>
      </c>
      <c r="G78" s="48">
        <v>0.71</v>
      </c>
      <c r="H78" s="20" t="s">
        <v>60</v>
      </c>
      <c r="I78" s="20" t="s">
        <v>139</v>
      </c>
      <c r="J78" s="50">
        <v>1</v>
      </c>
      <c r="K78" s="50">
        <v>0.25</v>
      </c>
      <c r="L78" s="50">
        <v>0.25</v>
      </c>
      <c r="M78" s="50">
        <v>0.25</v>
      </c>
      <c r="N78" s="55">
        <v>0.25</v>
      </c>
      <c r="O78" s="37">
        <f t="shared" si="38"/>
        <v>0.5</v>
      </c>
      <c r="P78" s="55">
        <v>0.25</v>
      </c>
      <c r="Q78" s="50">
        <v>0.25</v>
      </c>
      <c r="R78" s="42"/>
      <c r="S78" s="42"/>
      <c r="T78" s="43">
        <f t="shared" si="39"/>
        <v>0</v>
      </c>
      <c r="U78" s="43">
        <f t="shared" si="40"/>
        <v>0</v>
      </c>
      <c r="V78" s="129">
        <f t="shared" si="41"/>
        <v>0</v>
      </c>
      <c r="W78" s="131" t="s">
        <v>300</v>
      </c>
      <c r="X78" s="89" t="s">
        <v>460</v>
      </c>
      <c r="Y78" s="89" t="s">
        <v>288</v>
      </c>
      <c r="Z78" s="42"/>
    </row>
    <row r="79" spans="1:26" s="98" customFormat="1" ht="144" hidden="1" x14ac:dyDescent="0.2">
      <c r="A79" s="14" t="s">
        <v>41</v>
      </c>
      <c r="B79" s="23" t="s">
        <v>46</v>
      </c>
      <c r="C79" s="46" t="s">
        <v>47</v>
      </c>
      <c r="D79" s="16" t="s">
        <v>145</v>
      </c>
      <c r="E79" s="17" t="s">
        <v>126</v>
      </c>
      <c r="F79" s="47">
        <v>0.1</v>
      </c>
      <c r="G79" s="48">
        <v>0.71</v>
      </c>
      <c r="H79" s="20" t="s">
        <v>60</v>
      </c>
      <c r="I79" s="13" t="s">
        <v>91</v>
      </c>
      <c r="J79" s="35">
        <v>1</v>
      </c>
      <c r="K79" s="35">
        <v>0.25</v>
      </c>
      <c r="L79" s="11">
        <v>0.5</v>
      </c>
      <c r="M79" s="35">
        <v>0.75</v>
      </c>
      <c r="N79" s="117">
        <v>1</v>
      </c>
      <c r="O79" s="37">
        <f t="shared" si="38"/>
        <v>0.5</v>
      </c>
      <c r="P79" s="55">
        <v>0.25</v>
      </c>
      <c r="Q79" s="50">
        <v>0.25</v>
      </c>
      <c r="R79" s="96"/>
      <c r="S79" s="96"/>
      <c r="T79" s="107">
        <f t="shared" si="39"/>
        <v>0</v>
      </c>
      <c r="U79" s="107">
        <f t="shared" si="40"/>
        <v>0</v>
      </c>
      <c r="V79" s="129">
        <f t="shared" si="41"/>
        <v>0</v>
      </c>
      <c r="W79" s="56" t="s">
        <v>462</v>
      </c>
      <c r="X79" s="111" t="s">
        <v>461</v>
      </c>
      <c r="Y79" s="56" t="s">
        <v>306</v>
      </c>
      <c r="Z79" s="140"/>
    </row>
    <row r="80" spans="1:26" s="9" customFormat="1" ht="84" hidden="1" x14ac:dyDescent="0.2">
      <c r="A80" s="33" t="s">
        <v>41</v>
      </c>
      <c r="B80" s="23" t="s">
        <v>46</v>
      </c>
      <c r="C80" s="46" t="s">
        <v>47</v>
      </c>
      <c r="D80" s="16" t="s">
        <v>140</v>
      </c>
      <c r="E80" s="17" t="s">
        <v>126</v>
      </c>
      <c r="F80" s="47">
        <v>0.1</v>
      </c>
      <c r="G80" s="48">
        <v>0.71</v>
      </c>
      <c r="H80" s="20" t="s">
        <v>60</v>
      </c>
      <c r="I80" s="20" t="s">
        <v>141</v>
      </c>
      <c r="J80" s="82">
        <v>2</v>
      </c>
      <c r="K80" s="82">
        <v>0</v>
      </c>
      <c r="L80" s="82">
        <v>1</v>
      </c>
      <c r="M80" s="82">
        <v>0</v>
      </c>
      <c r="N80" s="83">
        <v>1</v>
      </c>
      <c r="O80" s="126">
        <f t="shared" si="38"/>
        <v>1</v>
      </c>
      <c r="P80" s="43">
        <v>0</v>
      </c>
      <c r="Q80" s="82">
        <v>1</v>
      </c>
      <c r="R80" s="42"/>
      <c r="S80" s="42"/>
      <c r="T80" s="43">
        <f t="shared" si="39"/>
        <v>0</v>
      </c>
      <c r="U80" s="43">
        <f t="shared" si="40"/>
        <v>0</v>
      </c>
      <c r="V80" s="129">
        <f t="shared" si="41"/>
        <v>0</v>
      </c>
      <c r="W80" s="89" t="s">
        <v>463</v>
      </c>
      <c r="X80" s="111" t="s">
        <v>464</v>
      </c>
      <c r="Y80" s="89" t="s">
        <v>288</v>
      </c>
      <c r="Z80" s="42"/>
    </row>
    <row r="81" spans="1:26" s="9" customFormat="1" ht="129.75" hidden="1" customHeight="1" x14ac:dyDescent="0.2">
      <c r="A81" s="33" t="s">
        <v>41</v>
      </c>
      <c r="B81" s="23" t="s">
        <v>46</v>
      </c>
      <c r="C81" s="46" t="s">
        <v>47</v>
      </c>
      <c r="D81" s="16" t="s">
        <v>142</v>
      </c>
      <c r="E81" s="17" t="s">
        <v>143</v>
      </c>
      <c r="F81" s="47">
        <v>0.1</v>
      </c>
      <c r="G81" s="48">
        <v>0.71</v>
      </c>
      <c r="H81" s="20" t="s">
        <v>60</v>
      </c>
      <c r="I81" s="20" t="s">
        <v>144</v>
      </c>
      <c r="J81" s="50">
        <v>1</v>
      </c>
      <c r="K81" s="50">
        <v>0</v>
      </c>
      <c r="L81" s="50">
        <v>0.25</v>
      </c>
      <c r="M81" s="50">
        <v>0.25</v>
      </c>
      <c r="N81" s="55">
        <v>0.5</v>
      </c>
      <c r="O81" s="37">
        <f t="shared" si="38"/>
        <v>0.5</v>
      </c>
      <c r="P81" s="55">
        <v>0.25</v>
      </c>
      <c r="Q81" s="50">
        <v>0.25</v>
      </c>
      <c r="R81" s="42"/>
      <c r="S81" s="42"/>
      <c r="T81" s="43">
        <f t="shared" si="39"/>
        <v>0</v>
      </c>
      <c r="U81" s="88">
        <f t="shared" si="40"/>
        <v>0</v>
      </c>
      <c r="V81" s="129">
        <f t="shared" si="41"/>
        <v>0</v>
      </c>
      <c r="W81" s="114" t="s">
        <v>301</v>
      </c>
      <c r="X81" s="89" t="s">
        <v>465</v>
      </c>
      <c r="Y81" s="89" t="s">
        <v>288</v>
      </c>
      <c r="Z81" s="134" t="s">
        <v>305</v>
      </c>
    </row>
    <row r="82" spans="1:26" s="9" customFormat="1" ht="108" hidden="1" x14ac:dyDescent="0.2">
      <c r="A82" s="34" t="s">
        <v>42</v>
      </c>
      <c r="B82" s="10" t="s">
        <v>46</v>
      </c>
      <c r="C82" s="15" t="s">
        <v>146</v>
      </c>
      <c r="D82" s="23" t="s">
        <v>147</v>
      </c>
      <c r="E82" s="22" t="s">
        <v>148</v>
      </c>
      <c r="F82" s="31">
        <v>7.6923076923076927E-2</v>
      </c>
      <c r="G82" s="19">
        <v>0.54</v>
      </c>
      <c r="H82" s="31" t="s">
        <v>60</v>
      </c>
      <c r="I82" s="31" t="s">
        <v>149</v>
      </c>
      <c r="J82" s="70">
        <v>14</v>
      </c>
      <c r="K82" s="61">
        <v>3</v>
      </c>
      <c r="L82" s="61">
        <v>4</v>
      </c>
      <c r="M82" s="61">
        <v>3</v>
      </c>
      <c r="N82" s="61">
        <v>4</v>
      </c>
      <c r="O82" s="126">
        <f t="shared" si="38"/>
        <v>7</v>
      </c>
      <c r="P82" s="92">
        <v>3</v>
      </c>
      <c r="Q82" s="92">
        <v>4</v>
      </c>
      <c r="R82" s="92"/>
      <c r="S82" s="92"/>
      <c r="T82" s="43">
        <f t="shared" ref="T82:T83" si="42">SUBTOTAL(9,P82:S82)</f>
        <v>0</v>
      </c>
      <c r="U82" s="88">
        <f t="shared" ref="U82:U83" si="43">T82/J82</f>
        <v>0</v>
      </c>
      <c r="V82" s="129">
        <f t="shared" ref="V82:V83" si="44">F82*U82</f>
        <v>0</v>
      </c>
      <c r="W82" s="89" t="s">
        <v>261</v>
      </c>
      <c r="X82" s="89" t="s">
        <v>380</v>
      </c>
      <c r="Y82" s="111" t="s">
        <v>381</v>
      </c>
      <c r="Z82" s="89" t="s">
        <v>288</v>
      </c>
    </row>
    <row r="83" spans="1:26" s="9" customFormat="1" ht="108" hidden="1" x14ac:dyDescent="0.2">
      <c r="A83" s="34" t="s">
        <v>42</v>
      </c>
      <c r="B83" s="10" t="s">
        <v>46</v>
      </c>
      <c r="C83" s="15" t="s">
        <v>146</v>
      </c>
      <c r="D83" s="23" t="s">
        <v>150</v>
      </c>
      <c r="E83" s="22" t="s">
        <v>151</v>
      </c>
      <c r="F83" s="31">
        <v>7.6923076923076927E-2</v>
      </c>
      <c r="G83" s="19">
        <v>0.55000000000000004</v>
      </c>
      <c r="H83" s="31" t="s">
        <v>112</v>
      </c>
      <c r="I83" s="31" t="s">
        <v>152</v>
      </c>
      <c r="J83" s="63">
        <v>1</v>
      </c>
      <c r="K83" s="71">
        <v>0.3</v>
      </c>
      <c r="L83" s="71">
        <v>0.3</v>
      </c>
      <c r="M83" s="71">
        <v>0.3</v>
      </c>
      <c r="N83" s="71">
        <v>0.1</v>
      </c>
      <c r="O83" s="37">
        <f t="shared" si="38"/>
        <v>0.6</v>
      </c>
      <c r="P83" s="71">
        <v>0.3</v>
      </c>
      <c r="Q83" s="71">
        <v>0.3</v>
      </c>
      <c r="R83" s="71"/>
      <c r="S83" s="71"/>
      <c r="T83" s="88">
        <f t="shared" si="42"/>
        <v>0</v>
      </c>
      <c r="U83" s="88">
        <f t="shared" si="43"/>
        <v>0</v>
      </c>
      <c r="V83" s="129">
        <f t="shared" si="44"/>
        <v>0</v>
      </c>
      <c r="W83" s="94" t="s">
        <v>382</v>
      </c>
      <c r="X83" s="89" t="s">
        <v>383</v>
      </c>
      <c r="Y83" s="89" t="s">
        <v>288</v>
      </c>
      <c r="Z83" s="89" t="s">
        <v>288</v>
      </c>
    </row>
    <row r="84" spans="1:26" s="9" customFormat="1" ht="108" hidden="1" x14ac:dyDescent="0.2">
      <c r="A84" s="34" t="s">
        <v>42</v>
      </c>
      <c r="B84" s="10" t="s">
        <v>46</v>
      </c>
      <c r="C84" s="15" t="s">
        <v>146</v>
      </c>
      <c r="D84" s="59" t="s">
        <v>153</v>
      </c>
      <c r="E84" s="22" t="s">
        <v>154</v>
      </c>
      <c r="F84" s="31">
        <v>7.6923076923076927E-2</v>
      </c>
      <c r="G84" s="19">
        <v>0.55000000000000004</v>
      </c>
      <c r="H84" s="31" t="s">
        <v>112</v>
      </c>
      <c r="I84" s="31" t="s">
        <v>155</v>
      </c>
      <c r="J84" s="63">
        <v>1</v>
      </c>
      <c r="K84" s="71">
        <v>0.25</v>
      </c>
      <c r="L84" s="71">
        <v>0.25</v>
      </c>
      <c r="M84" s="71">
        <v>0.25</v>
      </c>
      <c r="N84" s="71">
        <v>0.25</v>
      </c>
      <c r="O84" s="37">
        <f t="shared" si="38"/>
        <v>0.5</v>
      </c>
      <c r="P84" s="107">
        <v>0.25</v>
      </c>
      <c r="Q84" s="71">
        <v>0.25</v>
      </c>
      <c r="R84" s="71"/>
      <c r="S84" s="71"/>
      <c r="T84" s="88">
        <f t="shared" ref="T84" si="45">SUBTOTAL(9,P84:S84)</f>
        <v>0</v>
      </c>
      <c r="U84" s="88">
        <f t="shared" ref="U84" si="46">T84/J84</f>
        <v>0</v>
      </c>
      <c r="V84" s="129">
        <f t="shared" ref="V84" si="47">F84*U84</f>
        <v>0</v>
      </c>
      <c r="W84" s="111" t="s">
        <v>384</v>
      </c>
      <c r="X84" s="111" t="s">
        <v>385</v>
      </c>
      <c r="Y84" s="111" t="s">
        <v>258</v>
      </c>
      <c r="Z84" s="89" t="s">
        <v>288</v>
      </c>
    </row>
    <row r="85" spans="1:26" s="9" customFormat="1" ht="108" hidden="1" x14ac:dyDescent="0.2">
      <c r="A85" s="34" t="s">
        <v>42</v>
      </c>
      <c r="B85" s="10" t="s">
        <v>46</v>
      </c>
      <c r="C85" s="15" t="s">
        <v>146</v>
      </c>
      <c r="D85" s="23" t="s">
        <v>156</v>
      </c>
      <c r="E85" s="22" t="s">
        <v>151</v>
      </c>
      <c r="F85" s="64">
        <v>7.6923076923076927E-2</v>
      </c>
      <c r="G85" s="19">
        <v>0.55000000000000004</v>
      </c>
      <c r="H85" s="31" t="s">
        <v>112</v>
      </c>
      <c r="I85" s="31" t="s">
        <v>157</v>
      </c>
      <c r="J85" s="70">
        <v>4</v>
      </c>
      <c r="K85" s="71">
        <v>0.3</v>
      </c>
      <c r="L85" s="71">
        <v>0.3</v>
      </c>
      <c r="M85" s="71">
        <v>0.3</v>
      </c>
      <c r="N85" s="71">
        <v>0.1</v>
      </c>
      <c r="O85" s="37">
        <f t="shared" si="38"/>
        <v>0.5</v>
      </c>
      <c r="P85" s="71">
        <v>0.3</v>
      </c>
      <c r="Q85" s="71">
        <v>0.2</v>
      </c>
      <c r="R85" s="71"/>
      <c r="S85" s="71"/>
      <c r="T85" s="88">
        <f t="shared" ref="T85" si="48">SUBTOTAL(9,P85:S85)</f>
        <v>0</v>
      </c>
      <c r="U85" s="88">
        <f t="shared" ref="U85" si="49">T85/J85</f>
        <v>0</v>
      </c>
      <c r="V85" s="133">
        <f t="shared" ref="V85" si="50">F85*U85</f>
        <v>0</v>
      </c>
      <c r="W85" s="111" t="s">
        <v>386</v>
      </c>
      <c r="X85" s="89" t="s">
        <v>391</v>
      </c>
      <c r="Y85" s="89" t="s">
        <v>387</v>
      </c>
      <c r="Z85" s="89" t="s">
        <v>288</v>
      </c>
    </row>
    <row r="86" spans="1:26" s="9" customFormat="1" ht="108" hidden="1" x14ac:dyDescent="0.2">
      <c r="A86" s="34" t="s">
        <v>42</v>
      </c>
      <c r="B86" s="10" t="s">
        <v>46</v>
      </c>
      <c r="C86" s="15" t="s">
        <v>146</v>
      </c>
      <c r="D86" s="67" t="s">
        <v>158</v>
      </c>
      <c r="E86" s="22" t="s">
        <v>151</v>
      </c>
      <c r="F86" s="64">
        <v>7.6923076923076927E-2</v>
      </c>
      <c r="G86" s="19">
        <v>0.55000000000000004</v>
      </c>
      <c r="H86" s="31" t="s">
        <v>60</v>
      </c>
      <c r="I86" s="31" t="s">
        <v>159</v>
      </c>
      <c r="J86" s="70">
        <v>1</v>
      </c>
      <c r="K86" s="71">
        <v>1</v>
      </c>
      <c r="L86" s="71">
        <v>0</v>
      </c>
      <c r="M86" s="71">
        <v>0</v>
      </c>
      <c r="N86" s="71">
        <v>0</v>
      </c>
      <c r="O86" s="37">
        <f t="shared" si="38"/>
        <v>1</v>
      </c>
      <c r="P86" s="71">
        <v>1</v>
      </c>
      <c r="Q86" s="71">
        <v>0</v>
      </c>
      <c r="R86" s="71"/>
      <c r="S86" s="71"/>
      <c r="T86" s="88">
        <f t="shared" ref="T86" si="51">SUBTOTAL(9,P86:S86)</f>
        <v>0</v>
      </c>
      <c r="U86" s="88">
        <f t="shared" ref="U86" si="52">T86/J86</f>
        <v>0</v>
      </c>
      <c r="V86" s="133">
        <f t="shared" ref="V86" si="53">F86*U86</f>
        <v>0</v>
      </c>
      <c r="W86" s="89" t="s">
        <v>262</v>
      </c>
      <c r="X86" s="89" t="s">
        <v>388</v>
      </c>
      <c r="Y86" s="89" t="s">
        <v>288</v>
      </c>
      <c r="Z86" s="89" t="s">
        <v>288</v>
      </c>
    </row>
    <row r="87" spans="1:26" s="9" customFormat="1" ht="108" hidden="1" x14ac:dyDescent="0.2">
      <c r="A87" s="34" t="s">
        <v>42</v>
      </c>
      <c r="B87" s="10" t="s">
        <v>46</v>
      </c>
      <c r="C87" s="15" t="s">
        <v>146</v>
      </c>
      <c r="D87" s="23" t="s">
        <v>160</v>
      </c>
      <c r="E87" s="22" t="s">
        <v>151</v>
      </c>
      <c r="F87" s="31">
        <v>7.6923076923076927E-2</v>
      </c>
      <c r="G87" s="19">
        <v>0.55000000000000004</v>
      </c>
      <c r="H87" s="31" t="s">
        <v>112</v>
      </c>
      <c r="I87" s="31" t="s">
        <v>161</v>
      </c>
      <c r="J87" s="70">
        <v>1</v>
      </c>
      <c r="K87" s="71">
        <v>0.5</v>
      </c>
      <c r="L87" s="71">
        <v>0.5</v>
      </c>
      <c r="M87" s="71">
        <v>0</v>
      </c>
      <c r="N87" s="71">
        <v>0</v>
      </c>
      <c r="O87" s="37">
        <f t="shared" si="38"/>
        <v>1</v>
      </c>
      <c r="P87" s="71">
        <v>0.5</v>
      </c>
      <c r="Q87" s="71">
        <v>0.5</v>
      </c>
      <c r="R87" s="71"/>
      <c r="S87" s="71"/>
      <c r="T87" s="88">
        <f t="shared" ref="T87" si="54">SUBTOTAL(9,P87:S87)</f>
        <v>0</v>
      </c>
      <c r="U87" s="88">
        <f>T87/J87</f>
        <v>0</v>
      </c>
      <c r="V87" s="132">
        <f t="shared" ref="V87" si="55">F87*U87</f>
        <v>0</v>
      </c>
      <c r="W87" s="95" t="s">
        <v>263</v>
      </c>
      <c r="X87" s="89" t="s">
        <v>389</v>
      </c>
      <c r="Y87" s="89" t="s">
        <v>288</v>
      </c>
      <c r="Z87" s="89" t="s">
        <v>288</v>
      </c>
    </row>
    <row r="88" spans="1:26" s="9" customFormat="1" ht="108" hidden="1" x14ac:dyDescent="0.2">
      <c r="A88" s="34" t="s">
        <v>42</v>
      </c>
      <c r="B88" s="10" t="s">
        <v>46</v>
      </c>
      <c r="C88" s="15" t="s">
        <v>146</v>
      </c>
      <c r="D88" s="23" t="s">
        <v>162</v>
      </c>
      <c r="E88" s="22" t="s">
        <v>163</v>
      </c>
      <c r="F88" s="31">
        <v>7.6923076923076927E-2</v>
      </c>
      <c r="G88" s="19">
        <v>0.55000000000000004</v>
      </c>
      <c r="H88" s="31" t="s">
        <v>112</v>
      </c>
      <c r="I88" s="31" t="s">
        <v>161</v>
      </c>
      <c r="J88" s="70">
        <v>5</v>
      </c>
      <c r="K88" s="71">
        <v>0</v>
      </c>
      <c r="L88" s="71">
        <v>1</v>
      </c>
      <c r="M88" s="71">
        <v>0</v>
      </c>
      <c r="N88" s="71">
        <v>0</v>
      </c>
      <c r="O88" s="37">
        <f t="shared" si="38"/>
        <v>0.3</v>
      </c>
      <c r="P88" s="88">
        <v>0</v>
      </c>
      <c r="Q88" s="71">
        <v>0.3</v>
      </c>
      <c r="R88" s="71"/>
      <c r="S88" s="71"/>
      <c r="T88" s="135">
        <f t="shared" ref="T88" si="56">SUBTOTAL(9,P88:S88)</f>
        <v>0</v>
      </c>
      <c r="U88" s="88">
        <f>T88/J88</f>
        <v>0</v>
      </c>
      <c r="V88" s="132">
        <f t="shared" ref="V88" si="57">F88*U88</f>
        <v>0</v>
      </c>
      <c r="W88" s="89" t="s">
        <v>451</v>
      </c>
      <c r="X88" s="89" t="s">
        <v>450</v>
      </c>
      <c r="Y88" s="89" t="s">
        <v>288</v>
      </c>
      <c r="Z88" s="111" t="s">
        <v>390</v>
      </c>
    </row>
    <row r="89" spans="1:26" s="9" customFormat="1" ht="108" hidden="1" x14ac:dyDescent="0.2">
      <c r="A89" s="34" t="s">
        <v>42</v>
      </c>
      <c r="B89" s="10" t="s">
        <v>46</v>
      </c>
      <c r="C89" s="15" t="s">
        <v>146</v>
      </c>
      <c r="D89" s="59" t="s">
        <v>164</v>
      </c>
      <c r="E89" s="22" t="s">
        <v>151</v>
      </c>
      <c r="F89" s="31">
        <v>7.6923076923076927E-2</v>
      </c>
      <c r="G89" s="19">
        <v>0.55000000000000004</v>
      </c>
      <c r="H89" s="31" t="s">
        <v>60</v>
      </c>
      <c r="I89" s="31" t="s">
        <v>165</v>
      </c>
      <c r="J89" s="70">
        <v>1</v>
      </c>
      <c r="K89" s="71">
        <v>1</v>
      </c>
      <c r="L89" s="71">
        <v>0</v>
      </c>
      <c r="M89" s="71">
        <v>0</v>
      </c>
      <c r="N89" s="71">
        <v>0</v>
      </c>
      <c r="O89" s="37">
        <f t="shared" si="38"/>
        <v>1</v>
      </c>
      <c r="P89" s="71">
        <v>1</v>
      </c>
      <c r="Q89" s="71">
        <v>0</v>
      </c>
      <c r="R89" s="71"/>
      <c r="S89" s="71"/>
      <c r="T89" s="135">
        <f t="shared" ref="T89:T90" si="58">SUBTOTAL(9,P89:S89)</f>
        <v>0</v>
      </c>
      <c r="U89" s="88">
        <f t="shared" ref="U89:U90" si="59">T89/J89</f>
        <v>0</v>
      </c>
      <c r="V89" s="132">
        <f t="shared" ref="V89:V90" si="60">F89*U89</f>
        <v>0</v>
      </c>
      <c r="W89" s="89" t="s">
        <v>264</v>
      </c>
      <c r="X89" s="156" t="s">
        <v>392</v>
      </c>
      <c r="Y89" s="89" t="s">
        <v>288</v>
      </c>
      <c r="Z89" s="89" t="s">
        <v>288</v>
      </c>
    </row>
    <row r="90" spans="1:26" s="9" customFormat="1" ht="108" hidden="1" x14ac:dyDescent="0.2">
      <c r="A90" s="34" t="s">
        <v>42</v>
      </c>
      <c r="B90" s="10" t="s">
        <v>46</v>
      </c>
      <c r="C90" s="15" t="s">
        <v>146</v>
      </c>
      <c r="D90" s="59" t="s">
        <v>166</v>
      </c>
      <c r="E90" s="22" t="s">
        <v>151</v>
      </c>
      <c r="F90" s="31">
        <v>7.6923076923076927E-2</v>
      </c>
      <c r="G90" s="19">
        <v>0.55000000000000004</v>
      </c>
      <c r="H90" s="31" t="s">
        <v>60</v>
      </c>
      <c r="I90" s="31" t="s">
        <v>167</v>
      </c>
      <c r="J90" s="70">
        <v>3</v>
      </c>
      <c r="K90" s="61">
        <v>0</v>
      </c>
      <c r="L90" s="61">
        <v>1</v>
      </c>
      <c r="M90" s="61">
        <v>1</v>
      </c>
      <c r="N90" s="61">
        <v>1</v>
      </c>
      <c r="O90" s="165">
        <f t="shared" si="38"/>
        <v>1</v>
      </c>
      <c r="P90" s="82">
        <v>0</v>
      </c>
      <c r="Q90" s="61">
        <v>1</v>
      </c>
      <c r="R90" s="71"/>
      <c r="S90" s="71"/>
      <c r="T90" s="136">
        <f t="shared" si="58"/>
        <v>0</v>
      </c>
      <c r="U90" s="88">
        <f t="shared" si="59"/>
        <v>0</v>
      </c>
      <c r="V90" s="132">
        <f t="shared" si="60"/>
        <v>0</v>
      </c>
      <c r="W90" s="157" t="s">
        <v>393</v>
      </c>
      <c r="X90" s="89" t="s">
        <v>394</v>
      </c>
      <c r="Y90" s="89" t="s">
        <v>288</v>
      </c>
      <c r="Z90" s="89" t="s">
        <v>288</v>
      </c>
    </row>
    <row r="91" spans="1:26" s="9" customFormat="1" ht="108" hidden="1" x14ac:dyDescent="0.2">
      <c r="A91" s="34" t="s">
        <v>42</v>
      </c>
      <c r="B91" s="10" t="s">
        <v>46</v>
      </c>
      <c r="C91" s="15" t="s">
        <v>146</v>
      </c>
      <c r="D91" s="59" t="s">
        <v>194</v>
      </c>
      <c r="E91" s="22" t="s">
        <v>151</v>
      </c>
      <c r="F91" s="31">
        <v>7.6923076923076927E-2</v>
      </c>
      <c r="G91" s="19">
        <v>0.55000000000000004</v>
      </c>
      <c r="H91" s="31" t="s">
        <v>60</v>
      </c>
      <c r="I91" s="31" t="s">
        <v>169</v>
      </c>
      <c r="J91" s="70">
        <v>3</v>
      </c>
      <c r="K91" s="61">
        <v>0</v>
      </c>
      <c r="L91" s="61">
        <v>1</v>
      </c>
      <c r="M91" s="61">
        <v>1</v>
      </c>
      <c r="N91" s="61">
        <v>1</v>
      </c>
      <c r="O91" s="126">
        <f t="shared" si="38"/>
        <v>1</v>
      </c>
      <c r="P91" s="82">
        <v>0</v>
      </c>
      <c r="Q91" s="82">
        <v>1</v>
      </c>
      <c r="R91" s="71"/>
      <c r="S91" s="71"/>
      <c r="T91" s="136">
        <f t="shared" ref="T91" si="61">SUBTOTAL(9,P91:S91)</f>
        <v>0</v>
      </c>
      <c r="U91" s="88">
        <f>T91/J91</f>
        <v>0</v>
      </c>
      <c r="V91" s="132">
        <f t="shared" ref="V91" si="62">F91*U91</f>
        <v>0</v>
      </c>
      <c r="W91" s="157" t="s">
        <v>395</v>
      </c>
      <c r="X91" s="89" t="s">
        <v>396</v>
      </c>
      <c r="Y91" s="89" t="s">
        <v>288</v>
      </c>
      <c r="Z91" s="89" t="s">
        <v>288</v>
      </c>
    </row>
    <row r="92" spans="1:26" s="9" customFormat="1" ht="108" hidden="1" x14ac:dyDescent="0.2">
      <c r="A92" s="34" t="s">
        <v>42</v>
      </c>
      <c r="B92" s="10" t="s">
        <v>46</v>
      </c>
      <c r="C92" s="15" t="s">
        <v>146</v>
      </c>
      <c r="D92" s="59" t="s">
        <v>170</v>
      </c>
      <c r="E92" s="22" t="s">
        <v>151</v>
      </c>
      <c r="F92" s="31">
        <v>7.6923076923076927E-2</v>
      </c>
      <c r="G92" s="19">
        <v>0.55000000000000004</v>
      </c>
      <c r="H92" s="31" t="s">
        <v>60</v>
      </c>
      <c r="I92" s="31" t="s">
        <v>171</v>
      </c>
      <c r="J92" s="70">
        <v>4</v>
      </c>
      <c r="K92" s="61">
        <v>1</v>
      </c>
      <c r="L92" s="61">
        <v>1</v>
      </c>
      <c r="M92" s="61">
        <v>1</v>
      </c>
      <c r="N92" s="61">
        <v>1</v>
      </c>
      <c r="O92" s="126">
        <f t="shared" si="38"/>
        <v>2</v>
      </c>
      <c r="P92" s="61">
        <v>1</v>
      </c>
      <c r="Q92" s="61">
        <v>1</v>
      </c>
      <c r="R92" s="61"/>
      <c r="S92" s="61"/>
      <c r="T92" s="136">
        <f t="shared" ref="T92" si="63">SUBTOTAL(9,P92:S92)</f>
        <v>0</v>
      </c>
      <c r="U92" s="88">
        <f t="shared" ref="U92" si="64">T92/J92</f>
        <v>0</v>
      </c>
      <c r="V92" s="129">
        <f t="shared" ref="V92" si="65">F92*U92</f>
        <v>0</v>
      </c>
      <c r="W92" s="89" t="s">
        <v>266</v>
      </c>
      <c r="X92" s="89" t="s">
        <v>397</v>
      </c>
      <c r="Y92" s="89" t="s">
        <v>288</v>
      </c>
      <c r="Z92" s="89" t="s">
        <v>288</v>
      </c>
    </row>
    <row r="93" spans="1:26" s="9" customFormat="1" ht="201.75" hidden="1" customHeight="1" x14ac:dyDescent="0.2">
      <c r="A93" s="34" t="s">
        <v>42</v>
      </c>
      <c r="B93" s="10" t="s">
        <v>46</v>
      </c>
      <c r="C93" s="15" t="s">
        <v>146</v>
      </c>
      <c r="D93" s="59" t="s">
        <v>172</v>
      </c>
      <c r="E93" s="22" t="s">
        <v>151</v>
      </c>
      <c r="F93" s="31">
        <v>7.6923076923076927E-2</v>
      </c>
      <c r="G93" s="19">
        <v>0.55000000000000004</v>
      </c>
      <c r="H93" s="31" t="s">
        <v>60</v>
      </c>
      <c r="I93" s="31" t="s">
        <v>173</v>
      </c>
      <c r="J93" s="70">
        <v>4</v>
      </c>
      <c r="K93" s="61">
        <v>1</v>
      </c>
      <c r="L93" s="61">
        <v>1</v>
      </c>
      <c r="M93" s="61">
        <v>1</v>
      </c>
      <c r="N93" s="61">
        <v>1</v>
      </c>
      <c r="O93" s="126">
        <f t="shared" si="38"/>
        <v>2</v>
      </c>
      <c r="P93" s="61">
        <v>1</v>
      </c>
      <c r="Q93" s="61">
        <v>1</v>
      </c>
      <c r="R93" s="61"/>
      <c r="S93" s="61"/>
      <c r="T93" s="136">
        <f t="shared" ref="T93" si="66">SUBTOTAL(9,P93:S93)</f>
        <v>0</v>
      </c>
      <c r="U93" s="88">
        <f t="shared" ref="U93" si="67">T93/J93</f>
        <v>0</v>
      </c>
      <c r="V93" s="129">
        <f t="shared" ref="V93" si="68">F93*U93</f>
        <v>0</v>
      </c>
      <c r="W93" s="111" t="s">
        <v>398</v>
      </c>
      <c r="X93" s="111" t="s">
        <v>399</v>
      </c>
      <c r="Y93" s="89" t="s">
        <v>288</v>
      </c>
      <c r="Z93" s="89" t="s">
        <v>288</v>
      </c>
    </row>
    <row r="94" spans="1:26" s="9" customFormat="1" ht="129" hidden="1" customHeight="1" x14ac:dyDescent="0.2">
      <c r="A94" s="34" t="s">
        <v>42</v>
      </c>
      <c r="B94" s="10" t="s">
        <v>46</v>
      </c>
      <c r="C94" s="15" t="s">
        <v>146</v>
      </c>
      <c r="D94" s="16" t="s">
        <v>174</v>
      </c>
      <c r="E94" s="22" t="s">
        <v>151</v>
      </c>
      <c r="F94" s="31">
        <v>7.6923076923076927E-2</v>
      </c>
      <c r="G94" s="19">
        <v>0.55000000000000004</v>
      </c>
      <c r="H94" s="20" t="s">
        <v>60</v>
      </c>
      <c r="I94" s="13" t="s">
        <v>91</v>
      </c>
      <c r="J94" s="35">
        <v>1</v>
      </c>
      <c r="K94" s="11">
        <v>0.25</v>
      </c>
      <c r="L94" s="11">
        <v>0.5</v>
      </c>
      <c r="M94" s="35">
        <v>0.75</v>
      </c>
      <c r="N94" s="117">
        <v>1</v>
      </c>
      <c r="O94" s="37">
        <f t="shared" si="38"/>
        <v>0.5</v>
      </c>
      <c r="P94" s="88">
        <v>0.25</v>
      </c>
      <c r="Q94" s="71">
        <v>0.25</v>
      </c>
      <c r="R94" s="71"/>
      <c r="S94" s="71"/>
      <c r="T94" s="135">
        <f t="shared" ref="T94" si="69">SUBTOTAL(9,P94:S94)</f>
        <v>0</v>
      </c>
      <c r="U94" s="88">
        <f t="shared" ref="U94" si="70">T94/J94</f>
        <v>0</v>
      </c>
      <c r="V94" s="129">
        <f t="shared" ref="V94" si="71">F94*U94</f>
        <v>0</v>
      </c>
      <c r="W94" s="89" t="s">
        <v>267</v>
      </c>
      <c r="X94" s="89" t="s">
        <v>400</v>
      </c>
      <c r="Y94" s="89" t="s">
        <v>401</v>
      </c>
      <c r="Z94" s="89" t="s">
        <v>288</v>
      </c>
    </row>
    <row r="95" spans="1:26" s="98" customFormat="1" ht="132" hidden="1" x14ac:dyDescent="0.2">
      <c r="A95" s="14" t="s">
        <v>43</v>
      </c>
      <c r="B95" s="23" t="s">
        <v>46</v>
      </c>
      <c r="C95" s="46" t="s">
        <v>47</v>
      </c>
      <c r="D95" s="23" t="s">
        <v>228</v>
      </c>
      <c r="E95" s="17" t="s">
        <v>284</v>
      </c>
      <c r="F95" s="18">
        <v>8.3333333333333343E-2</v>
      </c>
      <c r="G95" s="48">
        <v>0.6</v>
      </c>
      <c r="H95" s="20" t="s">
        <v>60</v>
      </c>
      <c r="I95" s="13" t="s">
        <v>229</v>
      </c>
      <c r="J95" s="21">
        <v>12</v>
      </c>
      <c r="K95" s="21">
        <v>3</v>
      </c>
      <c r="L95" s="21">
        <v>3</v>
      </c>
      <c r="M95" s="21">
        <v>3</v>
      </c>
      <c r="N95" s="21">
        <v>3</v>
      </c>
      <c r="O95" s="126">
        <f t="shared" si="38"/>
        <v>5</v>
      </c>
      <c r="P95" s="17">
        <v>2</v>
      </c>
      <c r="Q95" s="167">
        <v>3</v>
      </c>
      <c r="R95" s="17"/>
      <c r="S95" s="17"/>
      <c r="T95" s="151">
        <f t="shared" ref="T95" si="72">SUBTOTAL(9,P95:S95)</f>
        <v>0</v>
      </c>
      <c r="U95" s="107">
        <f>T95/J95</f>
        <v>0</v>
      </c>
      <c r="V95" s="129">
        <f t="shared" ref="V95" si="73">F95*U95</f>
        <v>0</v>
      </c>
      <c r="W95" s="86" t="s">
        <v>259</v>
      </c>
      <c r="X95" s="16" t="s">
        <v>466</v>
      </c>
      <c r="Y95" s="17" t="s">
        <v>279</v>
      </c>
      <c r="Z95" s="140" t="s">
        <v>280</v>
      </c>
    </row>
    <row r="96" spans="1:26" s="91" customFormat="1" ht="156" hidden="1" x14ac:dyDescent="0.2">
      <c r="A96" s="34" t="s">
        <v>43</v>
      </c>
      <c r="B96" s="10" t="s">
        <v>46</v>
      </c>
      <c r="C96" s="15" t="s">
        <v>47</v>
      </c>
      <c r="D96" s="10" t="s">
        <v>230</v>
      </c>
      <c r="E96" s="22" t="s">
        <v>231</v>
      </c>
      <c r="F96" s="64">
        <v>8.3333333333333343E-2</v>
      </c>
      <c r="G96" s="19">
        <v>0.6</v>
      </c>
      <c r="H96" s="31" t="s">
        <v>60</v>
      </c>
      <c r="I96" s="62" t="s">
        <v>232</v>
      </c>
      <c r="J96" s="73">
        <v>12</v>
      </c>
      <c r="K96" s="72">
        <v>3</v>
      </c>
      <c r="L96" s="72">
        <v>3</v>
      </c>
      <c r="M96" s="72">
        <v>3</v>
      </c>
      <c r="N96" s="72">
        <v>3</v>
      </c>
      <c r="O96" s="126">
        <f t="shared" si="38"/>
        <v>6</v>
      </c>
      <c r="P96" s="22">
        <v>3</v>
      </c>
      <c r="Q96" s="17">
        <v>3</v>
      </c>
      <c r="R96" s="22"/>
      <c r="S96" s="22"/>
      <c r="T96" s="136">
        <f t="shared" ref="T96" si="74">SUBTOTAL(9,P96:S96)</f>
        <v>0</v>
      </c>
      <c r="U96" s="88">
        <f t="shared" ref="U96" si="75">T96/J96</f>
        <v>0</v>
      </c>
      <c r="V96" s="129">
        <f t="shared" ref="V96" si="76">F96*U96</f>
        <v>0</v>
      </c>
      <c r="W96" s="97" t="s">
        <v>268</v>
      </c>
      <c r="X96" s="16" t="s">
        <v>472</v>
      </c>
      <c r="Y96" s="89" t="s">
        <v>467</v>
      </c>
      <c r="Z96" s="89" t="s">
        <v>288</v>
      </c>
    </row>
    <row r="97" spans="1:26" s="9" customFormat="1" ht="84" hidden="1" x14ac:dyDescent="0.2">
      <c r="A97" s="34" t="s">
        <v>43</v>
      </c>
      <c r="B97" s="10" t="s">
        <v>46</v>
      </c>
      <c r="C97" s="15" t="s">
        <v>47</v>
      </c>
      <c r="D97" s="10" t="s">
        <v>233</v>
      </c>
      <c r="E97" s="22" t="s">
        <v>231</v>
      </c>
      <c r="F97" s="64">
        <v>8.3333333333333343E-2</v>
      </c>
      <c r="G97" s="19">
        <v>0.6</v>
      </c>
      <c r="H97" s="31" t="s">
        <v>60</v>
      </c>
      <c r="I97" s="62" t="s">
        <v>234</v>
      </c>
      <c r="J97" s="73">
        <v>4</v>
      </c>
      <c r="K97" s="72">
        <v>1</v>
      </c>
      <c r="L97" s="72">
        <v>1</v>
      </c>
      <c r="M97" s="72">
        <v>1</v>
      </c>
      <c r="N97" s="72">
        <v>1</v>
      </c>
      <c r="O97" s="126">
        <f t="shared" si="38"/>
        <v>9</v>
      </c>
      <c r="P97" s="22">
        <v>1</v>
      </c>
      <c r="Q97" s="17">
        <v>8</v>
      </c>
      <c r="R97" s="22"/>
      <c r="S97" s="22"/>
      <c r="T97" s="136">
        <f t="shared" ref="T97" si="77">SUBTOTAL(9,P97:S97)</f>
        <v>0</v>
      </c>
      <c r="U97" s="88">
        <v>1</v>
      </c>
      <c r="V97" s="129">
        <f t="shared" ref="V97" si="78">F97*U97</f>
        <v>8.3333333333333343E-2</v>
      </c>
      <c r="W97" s="86" t="s">
        <v>260</v>
      </c>
      <c r="X97" s="16" t="s">
        <v>468</v>
      </c>
      <c r="Y97" s="89" t="s">
        <v>288</v>
      </c>
      <c r="Z97" s="89" t="s">
        <v>288</v>
      </c>
    </row>
    <row r="98" spans="1:26" s="9" customFormat="1" ht="84" hidden="1" x14ac:dyDescent="0.2">
      <c r="A98" s="34" t="s">
        <v>43</v>
      </c>
      <c r="B98" s="10" t="s">
        <v>46</v>
      </c>
      <c r="C98" s="15" t="s">
        <v>47</v>
      </c>
      <c r="D98" s="10" t="s">
        <v>235</v>
      </c>
      <c r="E98" s="22" t="s">
        <v>236</v>
      </c>
      <c r="F98" s="64">
        <v>8.3333333333333343E-2</v>
      </c>
      <c r="G98" s="19">
        <v>0.6</v>
      </c>
      <c r="H98" s="31" t="s">
        <v>60</v>
      </c>
      <c r="I98" s="62" t="s">
        <v>229</v>
      </c>
      <c r="J98" s="73">
        <v>12</v>
      </c>
      <c r="K98" s="73">
        <v>3</v>
      </c>
      <c r="L98" s="73">
        <v>3</v>
      </c>
      <c r="M98" s="73">
        <v>3</v>
      </c>
      <c r="N98" s="73">
        <v>3</v>
      </c>
      <c r="O98" s="126">
        <f t="shared" si="38"/>
        <v>6</v>
      </c>
      <c r="P98" s="22">
        <v>3</v>
      </c>
      <c r="Q98" s="17">
        <v>3</v>
      </c>
      <c r="R98" s="22"/>
      <c r="S98" s="22"/>
      <c r="T98" s="136">
        <f t="shared" ref="T98" si="79">SUBTOTAL(9,P98:S98)</f>
        <v>0</v>
      </c>
      <c r="U98" s="88">
        <f t="shared" ref="U98" si="80">T98/J98</f>
        <v>0</v>
      </c>
      <c r="V98" s="129">
        <f t="shared" ref="V98" si="81">F98*U98</f>
        <v>0</v>
      </c>
      <c r="W98" s="86" t="s">
        <v>281</v>
      </c>
      <c r="X98" s="87" t="s">
        <v>433</v>
      </c>
      <c r="Y98" s="89" t="s">
        <v>288</v>
      </c>
      <c r="Z98" s="89" t="s">
        <v>288</v>
      </c>
    </row>
    <row r="99" spans="1:26" s="9" customFormat="1" ht="84" hidden="1" x14ac:dyDescent="0.2">
      <c r="A99" s="34" t="s">
        <v>43</v>
      </c>
      <c r="B99" s="10" t="s">
        <v>46</v>
      </c>
      <c r="C99" s="15" t="s">
        <v>47</v>
      </c>
      <c r="D99" s="23" t="s">
        <v>237</v>
      </c>
      <c r="E99" s="17" t="s">
        <v>236</v>
      </c>
      <c r="F99" s="64">
        <v>8.3333333333333343E-2</v>
      </c>
      <c r="G99" s="19">
        <v>0.6</v>
      </c>
      <c r="H99" s="20" t="s">
        <v>60</v>
      </c>
      <c r="I99" s="13" t="s">
        <v>238</v>
      </c>
      <c r="J99" s="74">
        <f>SUM(K99:N99)</f>
        <v>148</v>
      </c>
      <c r="K99" s="74">
        <v>36</v>
      </c>
      <c r="L99" s="74">
        <v>38</v>
      </c>
      <c r="M99" s="28">
        <v>38</v>
      </c>
      <c r="N99" s="74">
        <v>36</v>
      </c>
      <c r="O99" s="126">
        <f t="shared" si="38"/>
        <v>74</v>
      </c>
      <c r="P99" s="22">
        <v>36</v>
      </c>
      <c r="Q99" s="17">
        <v>38</v>
      </c>
      <c r="R99" s="22"/>
      <c r="S99" s="22"/>
      <c r="T99" s="136">
        <f t="shared" ref="T99" si="82">SUBTOTAL(9,P99:S99)</f>
        <v>0</v>
      </c>
      <c r="U99" s="88">
        <f t="shared" ref="U99" si="83">T99/J99</f>
        <v>0</v>
      </c>
      <c r="V99" s="129">
        <f t="shared" ref="V99" si="84">F99*U99</f>
        <v>0</v>
      </c>
      <c r="W99" s="86" t="s">
        <v>256</v>
      </c>
      <c r="X99" s="87" t="s">
        <v>434</v>
      </c>
      <c r="Y99" s="89" t="s">
        <v>288</v>
      </c>
      <c r="Z99" s="89" t="s">
        <v>288</v>
      </c>
    </row>
    <row r="100" spans="1:26" s="9" customFormat="1" ht="120" hidden="1" x14ac:dyDescent="0.2">
      <c r="A100" s="34" t="s">
        <v>43</v>
      </c>
      <c r="B100" s="10" t="s">
        <v>46</v>
      </c>
      <c r="C100" s="15" t="s">
        <v>47</v>
      </c>
      <c r="D100" s="23" t="s">
        <v>239</v>
      </c>
      <c r="E100" s="17" t="s">
        <v>236</v>
      </c>
      <c r="F100" s="64">
        <v>8.3333333333333343E-2</v>
      </c>
      <c r="G100" s="19">
        <v>0.6</v>
      </c>
      <c r="H100" s="20" t="s">
        <v>60</v>
      </c>
      <c r="I100" s="13" t="s">
        <v>240</v>
      </c>
      <c r="J100" s="75">
        <v>1</v>
      </c>
      <c r="K100" s="75">
        <v>0.1</v>
      </c>
      <c r="L100" s="75">
        <v>0.2</v>
      </c>
      <c r="M100" s="75">
        <v>0.3</v>
      </c>
      <c r="N100" s="75">
        <v>0.4</v>
      </c>
      <c r="O100" s="37">
        <f t="shared" si="38"/>
        <v>0.30000000000000004</v>
      </c>
      <c r="P100" s="31">
        <v>0.1</v>
      </c>
      <c r="Q100" s="20">
        <v>0.2</v>
      </c>
      <c r="R100" s="31"/>
      <c r="S100" s="31"/>
      <c r="T100" s="88">
        <f t="shared" ref="T100" si="85">SUBTOTAL(9,P100:S100)</f>
        <v>0</v>
      </c>
      <c r="U100" s="88">
        <f t="shared" ref="U100" si="86">T100/J100</f>
        <v>0</v>
      </c>
      <c r="V100" s="129">
        <f t="shared" ref="V100" si="87">F100*U100</f>
        <v>0</v>
      </c>
      <c r="W100" s="86" t="s">
        <v>435</v>
      </c>
      <c r="X100" s="87" t="s">
        <v>436</v>
      </c>
      <c r="Y100" s="89" t="s">
        <v>437</v>
      </c>
      <c r="Z100" s="89" t="s">
        <v>288</v>
      </c>
    </row>
    <row r="101" spans="1:26" s="9" customFormat="1" ht="112.5" hidden="1" x14ac:dyDescent="0.2">
      <c r="A101" s="34" t="s">
        <v>43</v>
      </c>
      <c r="B101" s="10" t="s">
        <v>46</v>
      </c>
      <c r="C101" s="15" t="s">
        <v>47</v>
      </c>
      <c r="D101" s="23" t="s">
        <v>241</v>
      </c>
      <c r="E101" s="17" t="s">
        <v>236</v>
      </c>
      <c r="F101" s="64">
        <v>8.3333333333333343E-2</v>
      </c>
      <c r="G101" s="19">
        <v>0.59</v>
      </c>
      <c r="H101" s="20" t="s">
        <v>60</v>
      </c>
      <c r="I101" s="13" t="s">
        <v>242</v>
      </c>
      <c r="J101" s="75">
        <v>1</v>
      </c>
      <c r="K101" s="75">
        <v>0</v>
      </c>
      <c r="L101" s="75">
        <v>0.3</v>
      </c>
      <c r="M101" s="75">
        <v>0.4</v>
      </c>
      <c r="N101" s="75">
        <v>0.3</v>
      </c>
      <c r="O101" s="37">
        <f t="shared" si="38"/>
        <v>0.3</v>
      </c>
      <c r="P101" s="75">
        <v>0</v>
      </c>
      <c r="Q101" s="75">
        <v>0.3</v>
      </c>
      <c r="R101" s="75"/>
      <c r="S101" s="75"/>
      <c r="T101" s="88">
        <f t="shared" ref="T101" si="88">SUBTOTAL(9,P101:S101)</f>
        <v>0</v>
      </c>
      <c r="U101" s="88">
        <f t="shared" ref="U101" si="89">T101/J101</f>
        <v>0</v>
      </c>
      <c r="V101" s="129">
        <f t="shared" ref="V101" si="90">F101*U101</f>
        <v>0</v>
      </c>
      <c r="W101" s="86" t="s">
        <v>438</v>
      </c>
      <c r="X101" s="87" t="s">
        <v>439</v>
      </c>
      <c r="Y101" s="89" t="s">
        <v>288</v>
      </c>
      <c r="Z101" s="89" t="s">
        <v>288</v>
      </c>
    </row>
    <row r="102" spans="1:26" s="9" customFormat="1" ht="132" hidden="1" x14ac:dyDescent="0.2">
      <c r="A102" s="34" t="s">
        <v>43</v>
      </c>
      <c r="B102" s="10" t="s">
        <v>46</v>
      </c>
      <c r="C102" s="15" t="s">
        <v>47</v>
      </c>
      <c r="D102" s="10" t="s">
        <v>243</v>
      </c>
      <c r="E102" s="22" t="s">
        <v>283</v>
      </c>
      <c r="F102" s="64">
        <v>8.3333333333333343E-2</v>
      </c>
      <c r="G102" s="19">
        <v>0.59</v>
      </c>
      <c r="H102" s="20" t="s">
        <v>60</v>
      </c>
      <c r="I102" s="13" t="s">
        <v>244</v>
      </c>
      <c r="J102" s="75">
        <v>1</v>
      </c>
      <c r="K102" s="24">
        <v>0</v>
      </c>
      <c r="L102" s="75">
        <v>1</v>
      </c>
      <c r="M102" s="73">
        <v>0</v>
      </c>
      <c r="N102" s="73">
        <v>0</v>
      </c>
      <c r="O102" s="37">
        <f t="shared" si="38"/>
        <v>0.5</v>
      </c>
      <c r="P102" s="75">
        <v>0</v>
      </c>
      <c r="Q102" s="75">
        <v>0.5</v>
      </c>
      <c r="R102" s="75"/>
      <c r="S102" s="75"/>
      <c r="T102" s="136">
        <f t="shared" ref="T102" si="91">SUBTOTAL(9,P102:S102)</f>
        <v>0</v>
      </c>
      <c r="U102" s="88">
        <f t="shared" ref="U102" si="92">T102/J102</f>
        <v>0</v>
      </c>
      <c r="V102" s="129">
        <f t="shared" ref="V102:V106" si="93">F102*U102</f>
        <v>0</v>
      </c>
      <c r="W102" s="86" t="s">
        <v>469</v>
      </c>
      <c r="X102" s="89" t="s">
        <v>470</v>
      </c>
      <c r="Y102" s="89" t="s">
        <v>288</v>
      </c>
      <c r="Z102" s="42"/>
    </row>
    <row r="103" spans="1:26" s="9" customFormat="1" ht="84" hidden="1" x14ac:dyDescent="0.2">
      <c r="A103" s="34" t="s">
        <v>43</v>
      </c>
      <c r="B103" s="10" t="s">
        <v>46</v>
      </c>
      <c r="C103" s="15" t="s">
        <v>47</v>
      </c>
      <c r="D103" s="23" t="s">
        <v>245</v>
      </c>
      <c r="E103" s="17" t="s">
        <v>282</v>
      </c>
      <c r="F103" s="64">
        <v>8.3333333333333343E-2</v>
      </c>
      <c r="G103" s="19">
        <v>0.59</v>
      </c>
      <c r="H103" s="20" t="s">
        <v>50</v>
      </c>
      <c r="I103" s="13" t="s">
        <v>246</v>
      </c>
      <c r="J103" s="75">
        <v>1</v>
      </c>
      <c r="K103" s="76">
        <v>1</v>
      </c>
      <c r="L103" s="76">
        <v>1</v>
      </c>
      <c r="M103" s="76">
        <v>1</v>
      </c>
      <c r="N103" s="76">
        <v>1</v>
      </c>
      <c r="O103" s="37">
        <v>1</v>
      </c>
      <c r="P103" s="75">
        <v>1</v>
      </c>
      <c r="Q103" s="75">
        <v>1</v>
      </c>
      <c r="R103" s="75"/>
      <c r="S103" s="75"/>
      <c r="T103" s="110">
        <v>1</v>
      </c>
      <c r="U103" s="125">
        <v>0.5</v>
      </c>
      <c r="V103" s="129">
        <f t="shared" si="93"/>
        <v>4.1666666666666671E-2</v>
      </c>
      <c r="W103" s="86" t="s">
        <v>440</v>
      </c>
      <c r="X103" s="87" t="s">
        <v>441</v>
      </c>
      <c r="Y103" s="89" t="s">
        <v>288</v>
      </c>
      <c r="Z103" s="42"/>
    </row>
    <row r="104" spans="1:26" s="9" customFormat="1" ht="84" hidden="1" x14ac:dyDescent="0.2">
      <c r="A104" s="34" t="s">
        <v>43</v>
      </c>
      <c r="B104" s="10" t="s">
        <v>46</v>
      </c>
      <c r="C104" s="15" t="s">
        <v>47</v>
      </c>
      <c r="D104" s="23" t="s">
        <v>247</v>
      </c>
      <c r="E104" s="17" t="s">
        <v>282</v>
      </c>
      <c r="F104" s="64">
        <v>8.3333333333333343E-2</v>
      </c>
      <c r="G104" s="19">
        <v>0.59</v>
      </c>
      <c r="H104" s="20" t="s">
        <v>50</v>
      </c>
      <c r="I104" s="13" t="s">
        <v>248</v>
      </c>
      <c r="J104" s="75">
        <v>1</v>
      </c>
      <c r="K104" s="76">
        <v>1</v>
      </c>
      <c r="L104" s="76">
        <v>1</v>
      </c>
      <c r="M104" s="76">
        <v>1</v>
      </c>
      <c r="N104" s="76">
        <v>1</v>
      </c>
      <c r="O104" s="37">
        <v>1</v>
      </c>
      <c r="P104" s="75">
        <v>1</v>
      </c>
      <c r="Q104" s="75">
        <v>1</v>
      </c>
      <c r="R104" s="75"/>
      <c r="S104" s="75"/>
      <c r="T104" s="110">
        <v>1</v>
      </c>
      <c r="U104" s="125">
        <v>0.5</v>
      </c>
      <c r="V104" s="129">
        <f t="shared" si="93"/>
        <v>4.1666666666666671E-2</v>
      </c>
      <c r="W104" s="86" t="s">
        <v>443</v>
      </c>
      <c r="X104" s="87" t="s">
        <v>442</v>
      </c>
      <c r="Y104" s="89" t="s">
        <v>288</v>
      </c>
      <c r="Z104" s="42"/>
    </row>
    <row r="105" spans="1:26" s="98" customFormat="1" ht="180" hidden="1" x14ac:dyDescent="0.2">
      <c r="A105" s="14" t="s">
        <v>43</v>
      </c>
      <c r="B105" s="23" t="s">
        <v>46</v>
      </c>
      <c r="C105" s="46" t="s">
        <v>47</v>
      </c>
      <c r="D105" s="23" t="s">
        <v>249</v>
      </c>
      <c r="E105" s="17" t="s">
        <v>282</v>
      </c>
      <c r="F105" s="18">
        <v>8.3333333333333343E-2</v>
      </c>
      <c r="G105" s="48">
        <v>0.59</v>
      </c>
      <c r="H105" s="20" t="s">
        <v>50</v>
      </c>
      <c r="I105" s="13" t="s">
        <v>250</v>
      </c>
      <c r="J105" s="75">
        <v>1</v>
      </c>
      <c r="K105" s="76">
        <v>1</v>
      </c>
      <c r="L105" s="76">
        <v>1</v>
      </c>
      <c r="M105" s="76">
        <v>1</v>
      </c>
      <c r="N105" s="76">
        <v>1</v>
      </c>
      <c r="O105" s="37">
        <v>0.75</v>
      </c>
      <c r="P105" s="50">
        <v>0.5</v>
      </c>
      <c r="Q105" s="75">
        <v>1</v>
      </c>
      <c r="R105" s="75"/>
      <c r="S105" s="75"/>
      <c r="T105" s="110">
        <v>0.75</v>
      </c>
      <c r="U105" s="125">
        <v>0.75</v>
      </c>
      <c r="V105" s="129">
        <f t="shared" si="93"/>
        <v>6.25E-2</v>
      </c>
      <c r="W105" s="86" t="s">
        <v>285</v>
      </c>
      <c r="X105" s="103" t="s">
        <v>444</v>
      </c>
      <c r="Y105" s="87" t="s">
        <v>286</v>
      </c>
      <c r="Z105" s="96"/>
    </row>
    <row r="106" spans="1:26" s="98" customFormat="1" ht="132" hidden="1" x14ac:dyDescent="0.2">
      <c r="A106" s="14" t="s">
        <v>43</v>
      </c>
      <c r="B106" s="23" t="s">
        <v>46</v>
      </c>
      <c r="C106" s="46" t="s">
        <v>47</v>
      </c>
      <c r="D106" s="23" t="s">
        <v>251</v>
      </c>
      <c r="E106" s="17" t="s">
        <v>283</v>
      </c>
      <c r="F106" s="18">
        <v>8.3333333333333343E-2</v>
      </c>
      <c r="G106" s="48">
        <v>0.59</v>
      </c>
      <c r="H106" s="20" t="s">
        <v>60</v>
      </c>
      <c r="I106" s="13" t="s">
        <v>91</v>
      </c>
      <c r="J106" s="35">
        <v>1</v>
      </c>
      <c r="K106" s="35">
        <v>0.25</v>
      </c>
      <c r="L106" s="35">
        <v>0.5</v>
      </c>
      <c r="M106" s="35">
        <v>0.75</v>
      </c>
      <c r="N106" s="117">
        <v>1</v>
      </c>
      <c r="O106" s="37">
        <f t="shared" si="38"/>
        <v>0.25</v>
      </c>
      <c r="P106" s="50">
        <v>0.25</v>
      </c>
      <c r="Q106" s="50">
        <v>0</v>
      </c>
      <c r="R106" s="50"/>
      <c r="S106" s="50"/>
      <c r="T106" s="88">
        <f>SUBTOTAL(9,P106:S106)</f>
        <v>0</v>
      </c>
      <c r="U106" s="88">
        <f t="shared" ref="U106" si="94">T106/J106</f>
        <v>0</v>
      </c>
      <c r="V106" s="129">
        <f t="shared" si="93"/>
        <v>0</v>
      </c>
      <c r="W106" s="111" t="s">
        <v>272</v>
      </c>
      <c r="X106" s="111" t="s">
        <v>471</v>
      </c>
      <c r="Y106" s="89" t="s">
        <v>288</v>
      </c>
      <c r="Z106" s="111"/>
    </row>
    <row r="107" spans="1:26" s="9" customFormat="1" ht="84" hidden="1" x14ac:dyDescent="0.2">
      <c r="A107" s="34" t="s">
        <v>44</v>
      </c>
      <c r="B107" s="10" t="s">
        <v>46</v>
      </c>
      <c r="C107" s="15" t="s">
        <v>47</v>
      </c>
      <c r="D107" s="10" t="s">
        <v>211</v>
      </c>
      <c r="E107" s="22" t="s">
        <v>212</v>
      </c>
      <c r="F107" s="63">
        <v>0.25</v>
      </c>
      <c r="G107" s="19">
        <v>1.8</v>
      </c>
      <c r="H107" s="31" t="s">
        <v>60</v>
      </c>
      <c r="I107" s="31" t="s">
        <v>112</v>
      </c>
      <c r="J107" s="63">
        <v>1</v>
      </c>
      <c r="K107" s="63">
        <v>1</v>
      </c>
      <c r="L107" s="31">
        <v>0</v>
      </c>
      <c r="M107" s="31">
        <v>0</v>
      </c>
      <c r="N107" s="31">
        <v>0</v>
      </c>
      <c r="O107" s="37">
        <f t="shared" si="38"/>
        <v>1</v>
      </c>
      <c r="P107" s="31">
        <v>1</v>
      </c>
      <c r="Q107" s="20">
        <v>0</v>
      </c>
      <c r="R107" s="31"/>
      <c r="S107" s="31"/>
      <c r="T107" s="88">
        <f>SUBTOTAL(9,P107:S107)</f>
        <v>0</v>
      </c>
      <c r="U107" s="88">
        <f t="shared" ref="U107" si="95">T107/J107</f>
        <v>0</v>
      </c>
      <c r="V107" s="129">
        <f t="shared" ref="V107" si="96">F107*U107</f>
        <v>0</v>
      </c>
      <c r="W107" s="93" t="s">
        <v>269</v>
      </c>
      <c r="X107" s="89" t="s">
        <v>445</v>
      </c>
      <c r="Y107" s="89" t="s">
        <v>288</v>
      </c>
      <c r="Z107" s="89" t="s">
        <v>288</v>
      </c>
    </row>
    <row r="108" spans="1:26" s="9" customFormat="1" ht="108" hidden="1" x14ac:dyDescent="0.2">
      <c r="A108" s="34" t="s">
        <v>44</v>
      </c>
      <c r="B108" s="10" t="s">
        <v>46</v>
      </c>
      <c r="C108" s="15" t="s">
        <v>146</v>
      </c>
      <c r="D108" s="59" t="s">
        <v>194</v>
      </c>
      <c r="E108" s="22" t="s">
        <v>212</v>
      </c>
      <c r="F108" s="63">
        <v>0.25</v>
      </c>
      <c r="G108" s="19">
        <v>1.78</v>
      </c>
      <c r="H108" s="31" t="s">
        <v>60</v>
      </c>
      <c r="I108" s="31" t="s">
        <v>169</v>
      </c>
      <c r="J108" s="70">
        <v>3</v>
      </c>
      <c r="K108" s="61">
        <v>0</v>
      </c>
      <c r="L108" s="61">
        <v>1</v>
      </c>
      <c r="M108" s="61">
        <v>1</v>
      </c>
      <c r="N108" s="61">
        <v>1</v>
      </c>
      <c r="O108" s="126">
        <f t="shared" si="38"/>
        <v>1</v>
      </c>
      <c r="P108" s="61">
        <v>0</v>
      </c>
      <c r="Q108" s="61">
        <v>1</v>
      </c>
      <c r="R108" s="61"/>
      <c r="S108" s="61"/>
      <c r="T108" s="88">
        <f>SUBTOTAL(9,P108:S108)</f>
        <v>0</v>
      </c>
      <c r="U108" s="88">
        <f t="shared" ref="U108" si="97">T108/J108</f>
        <v>0</v>
      </c>
      <c r="V108" s="129">
        <f t="shared" ref="V108" si="98">F108*U108</f>
        <v>0</v>
      </c>
      <c r="W108" s="164" t="s">
        <v>395</v>
      </c>
      <c r="X108" s="89" t="s">
        <v>446</v>
      </c>
      <c r="Y108" s="89" t="s">
        <v>288</v>
      </c>
      <c r="Z108" s="109"/>
    </row>
    <row r="109" spans="1:26" s="9" customFormat="1" ht="108" hidden="1" x14ac:dyDescent="0.2">
      <c r="A109" s="34" t="s">
        <v>44</v>
      </c>
      <c r="B109" s="10" t="s">
        <v>46</v>
      </c>
      <c r="C109" s="15" t="s">
        <v>146</v>
      </c>
      <c r="D109" s="59" t="s">
        <v>170</v>
      </c>
      <c r="E109" s="22" t="s">
        <v>212</v>
      </c>
      <c r="F109" s="77">
        <v>0.25</v>
      </c>
      <c r="G109" s="19">
        <v>1.78</v>
      </c>
      <c r="H109" s="31" t="s">
        <v>60</v>
      </c>
      <c r="I109" s="31" t="s">
        <v>171</v>
      </c>
      <c r="J109" s="70">
        <v>4</v>
      </c>
      <c r="K109" s="61">
        <v>1</v>
      </c>
      <c r="L109" s="61">
        <v>1</v>
      </c>
      <c r="M109" s="61">
        <v>1</v>
      </c>
      <c r="N109" s="61">
        <v>1</v>
      </c>
      <c r="O109" s="126">
        <f t="shared" si="38"/>
        <v>2</v>
      </c>
      <c r="P109" s="61">
        <v>1</v>
      </c>
      <c r="Q109" s="61">
        <v>1</v>
      </c>
      <c r="R109" s="61"/>
      <c r="S109" s="61"/>
      <c r="T109" s="88">
        <v>0.5</v>
      </c>
      <c r="U109" s="88">
        <v>0.5</v>
      </c>
      <c r="V109" s="129">
        <f t="shared" ref="V109" si="99">F109*U109</f>
        <v>0.125</v>
      </c>
      <c r="W109" s="164" t="s">
        <v>253</v>
      </c>
      <c r="X109" s="89" t="s">
        <v>447</v>
      </c>
      <c r="Y109" s="89" t="s">
        <v>288</v>
      </c>
      <c r="Z109" s="109"/>
    </row>
    <row r="110" spans="1:26" s="9" customFormat="1" ht="108" hidden="1" x14ac:dyDescent="0.2">
      <c r="A110" s="34" t="s">
        <v>44</v>
      </c>
      <c r="B110" s="10" t="s">
        <v>46</v>
      </c>
      <c r="C110" s="15" t="s">
        <v>146</v>
      </c>
      <c r="D110" s="59" t="s">
        <v>172</v>
      </c>
      <c r="E110" s="22" t="s">
        <v>212</v>
      </c>
      <c r="F110" s="77">
        <v>0.25</v>
      </c>
      <c r="G110" s="19">
        <v>1.78</v>
      </c>
      <c r="H110" s="31" t="s">
        <v>60</v>
      </c>
      <c r="I110" s="31" t="s">
        <v>173</v>
      </c>
      <c r="J110" s="70">
        <v>4</v>
      </c>
      <c r="K110" s="61">
        <v>1</v>
      </c>
      <c r="L110" s="61">
        <v>1</v>
      </c>
      <c r="M110" s="61">
        <v>1</v>
      </c>
      <c r="N110" s="61">
        <v>1</v>
      </c>
      <c r="O110" s="126">
        <f t="shared" si="38"/>
        <v>2</v>
      </c>
      <c r="P110" s="61">
        <v>1</v>
      </c>
      <c r="Q110" s="61">
        <v>1</v>
      </c>
      <c r="R110" s="61"/>
      <c r="S110" s="61"/>
      <c r="T110" s="88">
        <v>0.5</v>
      </c>
      <c r="U110" s="88">
        <v>0.5</v>
      </c>
      <c r="V110" s="129">
        <f t="shared" ref="V110" si="100">F110*U110</f>
        <v>0.125</v>
      </c>
      <c r="W110" s="89" t="s">
        <v>270</v>
      </c>
      <c r="X110" s="89" t="s">
        <v>448</v>
      </c>
      <c r="Y110" s="89" t="s">
        <v>288</v>
      </c>
      <c r="Z110" s="109"/>
    </row>
    <row r="111" spans="1:26" s="9" customFormat="1" ht="144" hidden="1" x14ac:dyDescent="0.2">
      <c r="A111" s="34" t="s">
        <v>45</v>
      </c>
      <c r="B111" s="7" t="s">
        <v>46</v>
      </c>
      <c r="C111" s="130" t="s">
        <v>47</v>
      </c>
      <c r="D111" s="39" t="s">
        <v>109</v>
      </c>
      <c r="E111" s="40" t="s">
        <v>111</v>
      </c>
      <c r="F111" s="41">
        <v>0.6</v>
      </c>
      <c r="G111" s="43">
        <v>4.3</v>
      </c>
      <c r="H111" s="43" t="s">
        <v>60</v>
      </c>
      <c r="I111" s="43" t="s">
        <v>112</v>
      </c>
      <c r="J111" s="44">
        <v>1</v>
      </c>
      <c r="K111" s="71">
        <v>0.25</v>
      </c>
      <c r="L111" s="71">
        <v>0.25</v>
      </c>
      <c r="M111" s="71">
        <v>0.25</v>
      </c>
      <c r="N111" s="78">
        <v>0.25</v>
      </c>
      <c r="O111" s="37">
        <f t="shared" si="38"/>
        <v>0.5</v>
      </c>
      <c r="P111" s="78">
        <v>0.25</v>
      </c>
      <c r="Q111" s="50">
        <v>0.25</v>
      </c>
      <c r="R111" s="61"/>
      <c r="S111" s="61"/>
      <c r="T111" s="88">
        <f t="shared" ref="T111:T113" si="101">SUBTOTAL(9,P111:S111)</f>
        <v>0</v>
      </c>
      <c r="U111" s="88">
        <f t="shared" ref="U111:U113" si="102">T111/J111</f>
        <v>0</v>
      </c>
      <c r="V111" s="129">
        <f t="shared" ref="V111:V113" si="103">F111*U111</f>
        <v>0</v>
      </c>
      <c r="W111" s="137" t="s">
        <v>302</v>
      </c>
      <c r="X111" s="137" t="s">
        <v>359</v>
      </c>
      <c r="Y111" s="89" t="s">
        <v>288</v>
      </c>
      <c r="Z111" s="89" t="s">
        <v>288</v>
      </c>
    </row>
    <row r="112" spans="1:26" s="139" customFormat="1" ht="108" hidden="1" x14ac:dyDescent="0.2">
      <c r="A112" s="14" t="s">
        <v>45</v>
      </c>
      <c r="B112" s="7" t="s">
        <v>46</v>
      </c>
      <c r="C112" s="7" t="s">
        <v>47</v>
      </c>
      <c r="D112" s="23" t="s">
        <v>113</v>
      </c>
      <c r="E112" s="56" t="s">
        <v>111</v>
      </c>
      <c r="F112" s="71">
        <v>0.2</v>
      </c>
      <c r="G112" s="82">
        <v>1.41</v>
      </c>
      <c r="H112" s="20" t="s">
        <v>60</v>
      </c>
      <c r="I112" s="13" t="s">
        <v>91</v>
      </c>
      <c r="J112" s="50">
        <v>1</v>
      </c>
      <c r="K112" s="35">
        <v>0.25</v>
      </c>
      <c r="L112" s="35">
        <v>0.5</v>
      </c>
      <c r="M112" s="35">
        <v>0.75</v>
      </c>
      <c r="N112" s="117">
        <v>1</v>
      </c>
      <c r="O112" s="37">
        <f t="shared" si="38"/>
        <v>0.5</v>
      </c>
      <c r="P112" s="78">
        <v>0.25</v>
      </c>
      <c r="Q112" s="50">
        <v>0.25</v>
      </c>
      <c r="R112" s="61"/>
      <c r="S112" s="61"/>
      <c r="T112" s="107">
        <f t="shared" si="101"/>
        <v>0.5</v>
      </c>
      <c r="U112" s="107">
        <f t="shared" si="102"/>
        <v>0.5</v>
      </c>
      <c r="V112" s="129">
        <f t="shared" si="103"/>
        <v>0.1</v>
      </c>
      <c r="W112" s="138" t="s">
        <v>303</v>
      </c>
      <c r="X112" s="137" t="s">
        <v>360</v>
      </c>
      <c r="Y112" s="89" t="s">
        <v>361</v>
      </c>
      <c r="Z112" s="89" t="s">
        <v>288</v>
      </c>
    </row>
    <row r="113" spans="1:26" s="79" customFormat="1" ht="84" x14ac:dyDescent="0.2">
      <c r="A113" s="34" t="s">
        <v>45</v>
      </c>
      <c r="B113" s="7" t="s">
        <v>46</v>
      </c>
      <c r="C113" s="38" t="s">
        <v>47</v>
      </c>
      <c r="D113" s="39" t="s">
        <v>110</v>
      </c>
      <c r="E113" s="40" t="s">
        <v>111</v>
      </c>
      <c r="F113" s="41">
        <v>0.2</v>
      </c>
      <c r="G113" s="43">
        <v>1.41</v>
      </c>
      <c r="H113" s="43" t="s">
        <v>60</v>
      </c>
      <c r="I113" s="43" t="s">
        <v>112</v>
      </c>
      <c r="J113" s="44">
        <v>1</v>
      </c>
      <c r="K113" s="71">
        <v>0.25</v>
      </c>
      <c r="L113" s="71">
        <v>0.25</v>
      </c>
      <c r="M113" s="71">
        <v>0.25</v>
      </c>
      <c r="N113" s="78">
        <v>0.25</v>
      </c>
      <c r="O113" s="37">
        <f t="shared" si="38"/>
        <v>0.5</v>
      </c>
      <c r="P113" s="78">
        <v>0.25</v>
      </c>
      <c r="Q113" s="50">
        <v>0.25</v>
      </c>
      <c r="R113" s="61"/>
      <c r="S113" s="61"/>
      <c r="T113" s="88">
        <f t="shared" si="101"/>
        <v>0.5</v>
      </c>
      <c r="U113" s="88">
        <f t="shared" si="102"/>
        <v>0.5</v>
      </c>
      <c r="V113" s="129">
        <f t="shared" si="103"/>
        <v>0.1</v>
      </c>
      <c r="W113" s="138" t="s">
        <v>304</v>
      </c>
      <c r="X113" s="137" t="s">
        <v>362</v>
      </c>
      <c r="Y113" s="89" t="s">
        <v>288</v>
      </c>
      <c r="Z113" s="89" t="s">
        <v>288</v>
      </c>
    </row>
    <row r="119" spans="1:26" x14ac:dyDescent="0.25">
      <c r="H119" s="45"/>
    </row>
  </sheetData>
  <autoFilter ref="A7:Z112">
    <filterColumn colId="0">
      <filters>
        <filter val="10. ATENCIÓN AL CIUDADANO"/>
      </filters>
    </filterColumn>
  </autoFilter>
  <mergeCells count="23">
    <mergeCell ref="F6:G6"/>
    <mergeCell ref="A1:A4"/>
    <mergeCell ref="A6:A7"/>
    <mergeCell ref="B6:B7"/>
    <mergeCell ref="C6:C7"/>
    <mergeCell ref="D6:D7"/>
    <mergeCell ref="E6:E7"/>
    <mergeCell ref="Z6:Z7"/>
    <mergeCell ref="H6:J6"/>
    <mergeCell ref="K6:N6"/>
    <mergeCell ref="O6:S6"/>
    <mergeCell ref="T6:T7"/>
    <mergeCell ref="U6:U7"/>
    <mergeCell ref="V6:V7"/>
    <mergeCell ref="W6:W7"/>
    <mergeCell ref="X6:X7"/>
    <mergeCell ref="Y6:Y7"/>
    <mergeCell ref="Y1:Z1"/>
    <mergeCell ref="Y2:Z2"/>
    <mergeCell ref="Y3:Z3"/>
    <mergeCell ref="Y4:Z4"/>
    <mergeCell ref="B1:X2"/>
    <mergeCell ref="B3:X4"/>
  </mergeCells>
  <dataValidations count="9">
    <dataValidation type="list" allowBlank="1" showInputMessage="1" showErrorMessage="1" sqref="C10:C12 C57:C67 C69:C70">
      <formula1>$V$18:$V$26</formula1>
    </dataValidation>
    <dataValidation type="list" allowBlank="1" showInputMessage="1" showErrorMessage="1" sqref="E8:E10 E12">
      <formula1>$V$36:$V$81</formula1>
    </dataValidation>
    <dataValidation type="list" allowBlank="1" showInputMessage="1" showErrorMessage="1" sqref="H8:H10 H12">
      <formula1>$V$115:$V$117</formula1>
    </dataValidation>
    <dataValidation type="list" allowBlank="1" showInputMessage="1" showErrorMessage="1" sqref="E11">
      <formula1>$V$36:$V$112</formula1>
    </dataValidation>
    <dataValidation type="list" allowBlank="1" showInputMessage="1" showErrorMessage="1" sqref="E45 E57:E58 E61 E48 E39 E41 E34:E37 E43 E64:E67 E69:E70">
      <formula1>$V$28:$V$34</formula1>
    </dataValidation>
    <dataValidation type="list" allowBlank="1" showInputMessage="1" showErrorMessage="1" sqref="H48 H39 H29:H37 H41 H43 H45">
      <formula1>$V$81:$V$106</formula1>
    </dataValidation>
    <dataValidation type="list" allowBlank="1" showInputMessage="1" showErrorMessage="1" sqref="E29:E33 E59:E60 E62:E63">
      <formula1>$V$28:$V$56</formula1>
    </dataValidation>
    <dataValidation type="list" allowBlank="1" showInputMessage="1" showErrorMessage="1" sqref="B57:B67 B69:B70">
      <formula1>$V$12:$V$15</formula1>
    </dataValidation>
    <dataValidation type="list" allowBlank="1" showInputMessage="1" showErrorMessage="1" sqref="H57:H62 H64:H67 H69:H70">
      <formula1>$V$59:$V$61</formula1>
    </dataValidation>
  </dataValidations>
  <hyperlinks>
    <hyperlink ref="W96" r:id="rId1" display="http://www.idep.edu.co/?q=node/37"/>
    <hyperlink ref="W83" r:id="rId2" display="http://www.idep.edu.co/sites/default/files/PL-GTH-13-01-Plan-Inst-Capacit-V4.pdf"/>
    <hyperlink ref="W107" r:id="rId3" location="overlay-context=" display="http://www.idep.edu.co/?q=content/cid-15-proceso-de-control-interno-disciplinario#overlay-context="/>
    <hyperlink ref="W37" r:id="rId4"/>
    <hyperlink ref="W90" r:id="rId5"/>
    <hyperlink ref="W91" r:id="rId6" location="overlay-context="/>
    <hyperlink ref="W43" r:id="rId7"/>
    <hyperlink ref="W46" r:id="rId8" location="overlay-context="/>
    <hyperlink ref="W69" r:id="rId9" location="overlay-context="/>
    <hyperlink ref="W108" r:id="rId10" location="overlay-context="/>
    <hyperlink ref="W109" r:id="rId11"/>
  </hyperlinks>
  <pageMargins left="0.31496062992125984" right="0.31496062992125984" top="0.74803149606299213" bottom="0.74803149606299213" header="0.31496062992125984" footer="0.31496062992125984"/>
  <pageSetup paperSize="66" scale="65" orientation="landscape" r:id="rId12"/>
  <ignoredErrors>
    <ignoredError sqref="T19:T28 T65 T107 T9:T12 T29:T36 T38:T51 T57:V57 T58:T64 T52:T54 T67:T71 T72:T83 T84:T87 T88:T90 T91:T95 T106 T108 T13:T18 T98:T101 T111:T113 O56" formulaRange="1"/>
    <ignoredError sqref="V24:V25" formula="1"/>
  </ignoredError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Sistema Integrado de Gestión</cp:lastModifiedBy>
  <cp:lastPrinted>2018-05-24T15:03:22Z</cp:lastPrinted>
  <dcterms:created xsi:type="dcterms:W3CDTF">2018-01-31T14:05:39Z</dcterms:created>
  <dcterms:modified xsi:type="dcterms:W3CDTF">2018-07-18T18:12:33Z</dcterms:modified>
</cp:coreProperties>
</file>