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C:\Users\maragon\Documents\Paola Castelblanco\2019\Planes de mejoramiento 2019\"/>
    </mc:Choice>
  </mc:AlternateContent>
  <bookViews>
    <workbookView showHorizontalScroll="0" showVerticalScroll="0" xWindow="0" yWindow="0" windowWidth="20490" windowHeight="7455" activeTab="8"/>
  </bookViews>
  <sheets>
    <sheet name="CONSOLIDADO" sheetId="1" r:id="rId1"/>
    <sheet name="DIC-01" sheetId="3" r:id="rId2"/>
    <sheet name="DIP-02" sheetId="19" r:id="rId3"/>
    <sheet name="AC-10" sheetId="20" r:id="rId4"/>
    <sheet name="IDP-04" sheetId="21" r:id="rId5"/>
    <sheet name="GD-07" sheetId="22" r:id="rId6"/>
    <sheet name="GC-08" sheetId="23" r:id="rId7"/>
    <sheet name="GJ-09" sheetId="24" r:id="rId8"/>
    <sheet name="GRF-11" sheetId="35" r:id="rId9"/>
    <sheet name="GT-12" sheetId="38" r:id="rId10"/>
    <sheet name="GTH-13" sheetId="27" r:id="rId11"/>
    <sheet name="GF-14" sheetId="39" r:id="rId12"/>
    <sheet name="CID-15" sheetId="29" r:id="rId13"/>
    <sheet name="EC-16" sheetId="30" r:id="rId14"/>
    <sheet name="MIC-03" sheetId="31" r:id="rId15"/>
    <sheet name="LISTAS" sheetId="17" state="hidden" r:id="rId16"/>
  </sheets>
  <externalReferences>
    <externalReference r:id="rId17"/>
    <externalReference r:id="rId18"/>
    <externalReference r:id="rId19"/>
  </externalReferences>
  <definedNames>
    <definedName name="_1._RESULTADOS_GENERALES_DEL_PLAN__DE_MEJORAMIENTO_IDEP" localSheetId="11">[1]CONSOLIDADO!$A$7</definedName>
    <definedName name="_1._RESULTADOS_GENERALES_DEL_PLAN__DE_MEJORAMIENTO_IDEP" localSheetId="8">[2]CONSOLIDADO!$A$7</definedName>
    <definedName name="_1._RESULTADOS_GENERALES_DEL_PLAN__DE_MEJORAMIENTO_IDEP" localSheetId="9">[3]CONSOLIDADO!$A$7</definedName>
    <definedName name="_1._RESULTADOS_GENERALES_DEL_PLAN__DE_MEJORAMIENTO_IDEP">CONSOLIDADO!$A$7</definedName>
    <definedName name="_2._RESULTADOS_POR_TIPOLOGÍA_DE_ACCIONES" localSheetId="9">#REF!</definedName>
    <definedName name="_2._RESULTADOS_POR_TIPOLOGÍA_DE_ACCIONES">CONSOLIDADO!$A$19</definedName>
    <definedName name="_3._RESULTADOS_DE_ACCIONES_POR_PROCESO" localSheetId="9">#REF!</definedName>
    <definedName name="_3._RESULTADOS_DE_ACCIONES_POR_PROCESO">CONSOLIDADO!$A$26</definedName>
    <definedName name="_xlnm._FilterDatabase" localSheetId="3" hidden="1">'AC-10'!$A$30:$X$30</definedName>
    <definedName name="_xlnm._FilterDatabase" localSheetId="12" hidden="1">'CID-15'!$A$30:$X$30</definedName>
    <definedName name="_xlnm._FilterDatabase" localSheetId="1" hidden="1">'DIC-01'!$A$30:$X$30</definedName>
    <definedName name="_xlnm._FilterDatabase" localSheetId="2" hidden="1">'DIP-02'!$A$30:$X$30</definedName>
    <definedName name="_xlnm._FilterDatabase" localSheetId="13" hidden="1">'EC-16'!$A$30:$X$30</definedName>
    <definedName name="_xlnm._FilterDatabase" localSheetId="6" hidden="1">'GC-08'!$A$30:$X$30</definedName>
    <definedName name="_xlnm._FilterDatabase" localSheetId="5" hidden="1">'GD-07'!$A$30:$AA$50</definedName>
    <definedName name="_xlnm._FilterDatabase" localSheetId="11" hidden="1">'GF-14'!$A$30:$AA$53</definedName>
    <definedName name="_xlnm._FilterDatabase" localSheetId="7" hidden="1">'GJ-09'!$A$30:$X$30</definedName>
    <definedName name="_xlnm._FilterDatabase" localSheetId="8" hidden="1">'GRF-11'!$A$30:$X$30</definedName>
    <definedName name="_xlnm._FilterDatabase" localSheetId="9" hidden="1">'GT-12'!$A$31:$V$31</definedName>
    <definedName name="_xlnm._FilterDatabase" localSheetId="10" hidden="1">'GTH-13'!$A$30:$X$30</definedName>
    <definedName name="_xlnm._FilterDatabase" localSheetId="4" hidden="1">'IDP-04'!$A$30:$X$30</definedName>
    <definedName name="_xlnm._FilterDatabase" localSheetId="14" hidden="1">'MIC-03'!$A$30:$X$30</definedName>
    <definedName name="AREA">LISTAS!$C$2:$C$15</definedName>
    <definedName name="_xlnm.Criteria" localSheetId="5">'GD-07'!$W$31:$W$50</definedName>
    <definedName name="ESTADOHALLAZGO">LISTAS!$D$2:$D$5</definedName>
    <definedName name="FUENTE">LISTAS!$H$2:$H$11</definedName>
    <definedName name="MENÚ_DEL_REPORTE_CONSOLIDADO" localSheetId="9">#REF!</definedName>
    <definedName name="MENÚ_DEL_REPORTE_CONSOLIDADO">CONSOLIDADO!$H$2</definedName>
    <definedName name="PROCESOS" localSheetId="11">[1]LISTAS!$B$2:$B$15</definedName>
    <definedName name="PROCESOS" localSheetId="8">[2]LISTAS!$B$2:$B$15</definedName>
    <definedName name="PROCESOS" localSheetId="9">[3]LISTAS!$B$2:$B$15</definedName>
    <definedName name="PROCESOS">LISTAS!$B$2:$B$15</definedName>
    <definedName name="SUBSISTEMAS">LISTAS!$F$2:$F$8</definedName>
    <definedName name="TIPOACCION">LISTAS!$G$2:$G$5</definedName>
    <definedName name="TIPOHALLAZGO">LISTAS!$E$2:$E$3</definedName>
  </definedNames>
  <calcPr calcId="152511"/>
</workbook>
</file>

<file path=xl/calcChain.xml><?xml version="1.0" encoding="utf-8"?>
<calcChain xmlns="http://schemas.openxmlformats.org/spreadsheetml/2006/main">
  <c r="J23" i="22" l="1"/>
  <c r="J24" i="22"/>
  <c r="F24" i="22"/>
  <c r="F23" i="22"/>
  <c r="F25" i="38" l="1"/>
  <c r="F26" i="38"/>
  <c r="F27" i="38" l="1"/>
  <c r="F24" i="38"/>
  <c r="F23" i="38"/>
  <c r="F28" i="38" l="1"/>
  <c r="O37" i="1" s="1"/>
  <c r="O43" i="1" s="1"/>
  <c r="E15" i="1" l="1"/>
  <c r="G39" i="1"/>
  <c r="F39" i="1"/>
  <c r="J23" i="38" l="1"/>
  <c r="M37" i="1"/>
  <c r="K37" i="1"/>
  <c r="I37" i="1"/>
  <c r="F24" i="35"/>
  <c r="F27" i="22"/>
  <c r="F27" i="3"/>
  <c r="F24" i="3"/>
  <c r="F23" i="3"/>
  <c r="J24" i="27"/>
  <c r="F26" i="27"/>
  <c r="F24" i="27"/>
  <c r="F23" i="27"/>
  <c r="G37" i="1" l="1"/>
  <c r="E11" i="1"/>
  <c r="F37" i="1"/>
  <c r="O27" i="39"/>
  <c r="N27" i="39"/>
  <c r="F27" i="39"/>
  <c r="M39" i="1" s="1"/>
  <c r="F26" i="39"/>
  <c r="K39" i="1" s="1"/>
  <c r="F25" i="39"/>
  <c r="I39" i="1" s="1"/>
  <c r="J24" i="39"/>
  <c r="F24" i="39"/>
  <c r="J23" i="39"/>
  <c r="F23" i="39"/>
  <c r="E22" i="39"/>
  <c r="O27" i="38" l="1"/>
  <c r="N27" i="38"/>
  <c r="J24" i="38"/>
  <c r="E22" i="38"/>
  <c r="F33" i="1" l="1"/>
  <c r="F29" i="1"/>
  <c r="J23" i="27" l="1"/>
  <c r="F27" i="27"/>
  <c r="F38" i="1"/>
  <c r="F27" i="35"/>
  <c r="M36" i="1" s="1"/>
  <c r="F26" i="35"/>
  <c r="K36" i="1" s="1"/>
  <c r="G36" i="1"/>
  <c r="J23" i="20"/>
  <c r="J23" i="21"/>
  <c r="O27" i="35" l="1"/>
  <c r="N27" i="35"/>
  <c r="F25" i="35"/>
  <c r="J24" i="35"/>
  <c r="F23" i="35"/>
  <c r="E10" i="1" s="1"/>
  <c r="E22" i="35"/>
  <c r="I36" i="1" l="1"/>
  <c r="E12" i="1"/>
  <c r="F36" i="1"/>
  <c r="G38" i="1"/>
  <c r="J24" i="31"/>
  <c r="J23" i="31"/>
  <c r="F27" i="31"/>
  <c r="F26" i="31"/>
  <c r="F25" i="31"/>
  <c r="F24" i="31"/>
  <c r="G42" i="1" s="1"/>
  <c r="F23" i="31"/>
  <c r="F42" i="1" s="1"/>
  <c r="J24" i="30"/>
  <c r="J23" i="30"/>
  <c r="F27" i="30"/>
  <c r="M41" i="1" s="1"/>
  <c r="F26" i="30"/>
  <c r="K41" i="1" s="1"/>
  <c r="F25" i="30"/>
  <c r="I41" i="1" s="1"/>
  <c r="F24" i="30"/>
  <c r="G41" i="1" s="1"/>
  <c r="F23" i="30"/>
  <c r="F41" i="1" s="1"/>
  <c r="J24" i="29"/>
  <c r="J23" i="29"/>
  <c r="F27" i="29"/>
  <c r="M40" i="1" s="1"/>
  <c r="F26" i="29"/>
  <c r="K40" i="1" s="1"/>
  <c r="F25" i="29"/>
  <c r="I40" i="1" s="1"/>
  <c r="F24" i="29"/>
  <c r="G40" i="1" s="1"/>
  <c r="F23" i="29"/>
  <c r="F40" i="1" s="1"/>
  <c r="M38" i="1"/>
  <c r="K38" i="1"/>
  <c r="F25" i="27"/>
  <c r="I38" i="1" s="1"/>
  <c r="J24" i="24"/>
  <c r="J23" i="24"/>
  <c r="F27" i="24"/>
  <c r="M35" i="1" s="1"/>
  <c r="F26" i="24"/>
  <c r="K35" i="1" s="1"/>
  <c r="F25" i="24"/>
  <c r="I35" i="1" s="1"/>
  <c r="F24" i="24"/>
  <c r="G35" i="1" s="1"/>
  <c r="F23" i="24"/>
  <c r="F35" i="1" s="1"/>
  <c r="J24" i="23"/>
  <c r="J23" i="23"/>
  <c r="F27" i="23"/>
  <c r="M34" i="1" s="1"/>
  <c r="F26" i="23"/>
  <c r="K34" i="1" s="1"/>
  <c r="F25" i="23"/>
  <c r="I34" i="1" s="1"/>
  <c r="F24" i="23"/>
  <c r="G34" i="1" s="1"/>
  <c r="F23" i="23"/>
  <c r="F34" i="1" s="1"/>
  <c r="F26" i="22"/>
  <c r="F25" i="22"/>
  <c r="J24" i="21"/>
  <c r="F27" i="21"/>
  <c r="M32" i="1" s="1"/>
  <c r="F26" i="21"/>
  <c r="K32" i="1" s="1"/>
  <c r="F25" i="21"/>
  <c r="I32" i="1" s="1"/>
  <c r="F24" i="21"/>
  <c r="G32" i="1" s="1"/>
  <c r="F23" i="21"/>
  <c r="F32" i="1" s="1"/>
  <c r="J24" i="20"/>
  <c r="F27" i="20"/>
  <c r="M31" i="1" s="1"/>
  <c r="F26" i="20"/>
  <c r="K31" i="1" s="1"/>
  <c r="F25" i="20"/>
  <c r="I31" i="1" s="1"/>
  <c r="F24" i="20"/>
  <c r="G31" i="1" s="1"/>
  <c r="F23" i="20"/>
  <c r="F31" i="1" s="1"/>
  <c r="J24" i="19"/>
  <c r="J23" i="19"/>
  <c r="F27" i="19"/>
  <c r="M30" i="1" s="1"/>
  <c r="F26" i="19"/>
  <c r="K30" i="1" s="1"/>
  <c r="F25" i="19"/>
  <c r="I30" i="1" s="1"/>
  <c r="F24" i="19"/>
  <c r="G30" i="1" s="1"/>
  <c r="F23" i="19"/>
  <c r="F30" i="1" s="1"/>
  <c r="J24" i="3"/>
  <c r="M29" i="1"/>
  <c r="F26" i="3"/>
  <c r="K29" i="1" s="1"/>
  <c r="F25" i="3"/>
  <c r="I29" i="1" s="1"/>
  <c r="G29" i="1"/>
  <c r="O27" i="31"/>
  <c r="N27" i="31"/>
  <c r="E22" i="31"/>
  <c r="O27" i="30"/>
  <c r="N27" i="30"/>
  <c r="E22" i="30"/>
  <c r="O27" i="29"/>
  <c r="N27" i="29"/>
  <c r="E22" i="29"/>
  <c r="O27" i="27"/>
  <c r="N27" i="27"/>
  <c r="E22" i="27"/>
  <c r="O27" i="24"/>
  <c r="N27" i="24"/>
  <c r="E22" i="24"/>
  <c r="O27" i="23"/>
  <c r="N27" i="23"/>
  <c r="E22" i="23"/>
  <c r="O27" i="22"/>
  <c r="N27" i="22"/>
  <c r="E22" i="22"/>
  <c r="O27" i="21"/>
  <c r="N27" i="21"/>
  <c r="E22" i="21"/>
  <c r="O27" i="20"/>
  <c r="N27" i="20"/>
  <c r="E22" i="20"/>
  <c r="O27" i="19"/>
  <c r="N27" i="19"/>
  <c r="E22" i="19"/>
  <c r="H3" i="1"/>
  <c r="O27" i="3"/>
  <c r="N27" i="3"/>
  <c r="J24" i="1"/>
  <c r="J22" i="1"/>
  <c r="E22" i="3"/>
  <c r="E13" i="1" l="1"/>
  <c r="M42" i="1"/>
  <c r="E14" i="1"/>
  <c r="I42" i="1"/>
  <c r="K42" i="1"/>
  <c r="E24" i="1"/>
  <c r="F43" i="1"/>
  <c r="K33" i="1"/>
  <c r="G33" i="1"/>
  <c r="G43" i="1" s="1"/>
  <c r="I33" i="1"/>
  <c r="M33" i="1"/>
  <c r="M43" i="1" s="1"/>
  <c r="I43" i="1" l="1"/>
  <c r="K43" i="1"/>
</calcChain>
</file>

<file path=xl/sharedStrings.xml><?xml version="1.0" encoding="utf-8"?>
<sst xmlns="http://schemas.openxmlformats.org/spreadsheetml/2006/main" count="2427" uniqueCount="698">
  <si>
    <t>SIGLA PROCESO</t>
  </si>
  <si>
    <t>PROCESO</t>
  </si>
  <si>
    <t>DEPENDENCIAS</t>
  </si>
  <si>
    <t>FUENTE</t>
  </si>
  <si>
    <t>TIPO DE HALLAZGO</t>
  </si>
  <si>
    <t>TIPO DE ACCIÓN</t>
  </si>
  <si>
    <t>SUBSISTEMAS</t>
  </si>
  <si>
    <t>ESTADO DEL HALLAZGO</t>
  </si>
  <si>
    <t>DIVULGACIÓN Y COMUNICACIÓN</t>
  </si>
  <si>
    <t>Subdirección Académica</t>
  </si>
  <si>
    <t>Auditorías Internas</t>
  </si>
  <si>
    <t>No conformidad</t>
  </si>
  <si>
    <t>Corrección</t>
  </si>
  <si>
    <t>SGC</t>
  </si>
  <si>
    <t>DIRECCIÓN Y PLANEACIÓN</t>
  </si>
  <si>
    <t>Oficina Asesora de Planeación</t>
  </si>
  <si>
    <t>Autoevaluación del Control</t>
  </si>
  <si>
    <t>Observación</t>
  </si>
  <si>
    <t>Acción Preventiva</t>
  </si>
  <si>
    <t>SIGA</t>
  </si>
  <si>
    <t>Abierta - en Desarrollo</t>
  </si>
  <si>
    <t>MEJORAMIENTO INTEGRAL Y CONTINUO</t>
  </si>
  <si>
    <t>Oficina Asesora Jurídica</t>
  </si>
  <si>
    <t>Evaluación de Indicadores</t>
  </si>
  <si>
    <t>Acción Correctiva</t>
  </si>
  <si>
    <t>SGSI</t>
  </si>
  <si>
    <t>Abierta - Vencida</t>
  </si>
  <si>
    <t>Sistemas</t>
  </si>
  <si>
    <t>Evaluación de Planes de acción y Planes Operativos</t>
  </si>
  <si>
    <t>Acción de Mejora</t>
  </si>
  <si>
    <t>Cerrada</t>
  </si>
  <si>
    <t>Archivo y Correspondencia</t>
  </si>
  <si>
    <t>Informes de Auditoría de Gestión</t>
  </si>
  <si>
    <t>SRS</t>
  </si>
  <si>
    <t>Cerrada Condicional</t>
  </si>
  <si>
    <t>SAFYCD-Presupuesto</t>
  </si>
  <si>
    <t>Informes de Auditoría Entes de Control</t>
  </si>
  <si>
    <t>SGA</t>
  </si>
  <si>
    <t>GESTIÓN DOCUMENTAL</t>
  </si>
  <si>
    <t>SAFYCD-Tesorería</t>
  </si>
  <si>
    <t>Producto y/o servicio no conforme</t>
  </si>
  <si>
    <t>SCI</t>
  </si>
  <si>
    <t>GESTIÓN CONTRACTUAL</t>
  </si>
  <si>
    <t>SAFYCD-Contabilidad</t>
  </si>
  <si>
    <t>Quejas y reclamos</t>
  </si>
  <si>
    <t>GESTIÓN JURÍDICA</t>
  </si>
  <si>
    <t>SAFYCD-Talento Humano - Nómina</t>
  </si>
  <si>
    <t>Otros</t>
  </si>
  <si>
    <t>SAFYCD-Servicios Generales</t>
  </si>
  <si>
    <t>Centro de Documentación</t>
  </si>
  <si>
    <t>GESTIÓN TECNOLÓGICA</t>
  </si>
  <si>
    <t>Dirección General</t>
  </si>
  <si>
    <t>GESTIÓN DEL TALENTO HUMANO</t>
  </si>
  <si>
    <t>Oficina Control Interno</t>
  </si>
  <si>
    <t>GESTIÓN FINANCIERA</t>
  </si>
  <si>
    <t>CONTROL INTERNO DISCIPLINARIO</t>
  </si>
  <si>
    <t>PLAN DE MEJORAMIENTO POR PROCESO</t>
  </si>
  <si>
    <t>CÓDIGO:  FT-MIC-03-03</t>
  </si>
  <si>
    <t>PÁGINA:  ______   de   ______</t>
  </si>
  <si>
    <t>PROCESO:</t>
  </si>
  <si>
    <t>ACCIONES FORMULADAS (Por Tipo de Acción)</t>
  </si>
  <si>
    <t>ACCIONES VIGENCIAS ANTERIORES</t>
  </si>
  <si>
    <t>TOTAL DE ACCIONES FORMULADAS</t>
  </si>
  <si>
    <t>PLAN DE MEJORAMIENTO POR PROCESOS - IDEP</t>
  </si>
  <si>
    <t>MENÚ DEL REPORTE CONSOLIDADO</t>
  </si>
  <si>
    <t>AÑO</t>
  </si>
  <si>
    <t>ABIERTAS</t>
  </si>
  <si>
    <t>CERRADAS</t>
  </si>
  <si>
    <t>ÚLTIMA FECHA DE ACTUALIZACIÓN</t>
  </si>
  <si>
    <t>ACCIÓN CORRECTIVA</t>
  </si>
  <si>
    <t>1. RESULTADOS GENERALES DEL PLAN  DE MEJORAMIENTO IDEP</t>
  </si>
  <si>
    <t>CORTE DE ÚLTIMO SEGUIMIENTO</t>
  </si>
  <si>
    <t>2. RESULTADOS POR TIPOLOGÍA DE ACCIONES</t>
  </si>
  <si>
    <t>3. RESULTADOS DE ACCIONES POR PROCESO</t>
  </si>
  <si>
    <t>RESULTADOS DE CUMPLIMIENTO DE ACCIONES</t>
  </si>
  <si>
    <t>TOTALES</t>
  </si>
  <si>
    <t>IR AL INICIO</t>
  </si>
  <si>
    <t>ACCIONES FORMULADAS 
(Por Tipo de Acción)</t>
  </si>
  <si>
    <t>ACCIONES CORRECTIVAS</t>
  </si>
  <si>
    <t>SGSST</t>
  </si>
  <si>
    <t>DATOS GENERALES DEL HALLAZGO</t>
  </si>
  <si>
    <t>FORMULACIÓN DE ACCIONES</t>
  </si>
  <si>
    <t>SEGUIMIENTO LÍDER DEL PROCESO</t>
  </si>
  <si>
    <t>CODIFI.</t>
  </si>
  <si>
    <t>DEPENDENCIA</t>
  </si>
  <si>
    <t>FUENTE VERIFICABLE DE LA ACCIÓN</t>
  </si>
  <si>
    <t>CARGO DEL RESPONSABLE</t>
  </si>
  <si>
    <t>TOTAL ACCIONES POR PROCESO</t>
  </si>
  <si>
    <t>FECHA DE FORMULACIÓN DE LA ACCIÓN
(dd/mm/aaaa)</t>
  </si>
  <si>
    <t>INICIO
(dd/mm/aaaa)</t>
  </si>
  <si>
    <t>FIN
(dd/mm/aaaa)</t>
  </si>
  <si>
    <t>DESCRIPCIÓN DEL SEGUIMIENTO</t>
  </si>
  <si>
    <t>EVIDENCIAS</t>
  </si>
  <si>
    <t>ESTADO DE LAS ACCIONES GENERADAS EN EL  HALLAZGO</t>
  </si>
  <si>
    <t>DIC-01</t>
  </si>
  <si>
    <t>Divulgación y Comunicación</t>
  </si>
  <si>
    <t>DIP-02</t>
  </si>
  <si>
    <t>Dirección y Planeación</t>
  </si>
  <si>
    <t>AC-10</t>
  </si>
  <si>
    <t>Atención al Ciudadano</t>
  </si>
  <si>
    <t>IDP-04</t>
  </si>
  <si>
    <t>Investigación y Desarrollo Pedagógico</t>
  </si>
  <si>
    <t>GD-07</t>
  </si>
  <si>
    <t>Gestión Documental</t>
  </si>
  <si>
    <t>GC-08</t>
  </si>
  <si>
    <t>Gestión Contractual</t>
  </si>
  <si>
    <t>GJ-09</t>
  </si>
  <si>
    <t>Gestión Jurídica</t>
  </si>
  <si>
    <t>GRF-11</t>
  </si>
  <si>
    <t>Gestión de Recursos Físicos y Ambiental</t>
  </si>
  <si>
    <t>GT-12</t>
  </si>
  <si>
    <t>Gestión Tecnológica</t>
  </si>
  <si>
    <t>GTH-13</t>
  </si>
  <si>
    <t>Gestión del Talento Humano</t>
  </si>
  <si>
    <t>GF-14</t>
  </si>
  <si>
    <t>Gestión Financiera</t>
  </si>
  <si>
    <t>CID-15</t>
  </si>
  <si>
    <t>Control Interno Disciplinario</t>
  </si>
  <si>
    <t>EC-16</t>
  </si>
  <si>
    <t>Evaluación y Control</t>
  </si>
  <si>
    <t>MIC-03</t>
  </si>
  <si>
    <t>Mejoramiento Integral y Continuo</t>
  </si>
  <si>
    <t>Totales</t>
  </si>
  <si>
    <t>Total Acciones Formuladas</t>
  </si>
  <si>
    <t>INVESTIGACIÓN Y DESARROLLO PEDAGÓGICO</t>
  </si>
  <si>
    <t>SAFYDC Atención al Ciudadano -PQRS</t>
  </si>
  <si>
    <t>ATENCIÓN AL CIUDADANO</t>
  </si>
  <si>
    <t>GESTIÓN DE RECURSOS FÍSICOS Y AMBIENTAL</t>
  </si>
  <si>
    <t>EVALUACIÓN Y CONTROL</t>
  </si>
  <si>
    <t>Gestión de Riesgos</t>
  </si>
  <si>
    <t xml:space="preserve">Oficina Asesora de Planeación - Sistemas </t>
  </si>
  <si>
    <t>Oficina Asesora Jurídica - Contratación</t>
  </si>
  <si>
    <t xml:space="preserve">Oficina Asesora Jurídica </t>
  </si>
  <si>
    <t>SAFYCD-Archivo</t>
  </si>
  <si>
    <t>SAFYCD-Recursos físicos</t>
  </si>
  <si>
    <t>Auditorias externas</t>
  </si>
  <si>
    <t>Autoevaluación de control</t>
  </si>
  <si>
    <t>Producto y/o servicio no conforme.</t>
  </si>
  <si>
    <t>Peticiones, quejas, reclamos y solicitudes.</t>
  </si>
  <si>
    <t>SAFYCD-Talento Humano y Nómina</t>
  </si>
  <si>
    <t>FECHA DE LA NO CONFORMIDAD, OP. DE MEJORA U OBSERVACIÓN  
(dd/mm/aaaa)</t>
  </si>
  <si>
    <t xml:space="preserve">DESCRIPCIÓN  LA NO CONFORMIDAD, OP. DE MEJORA U OBSERVACIÓN  </t>
  </si>
  <si>
    <t xml:space="preserve">TIPO </t>
  </si>
  <si>
    <t>CAUSAS IDENTIFICADAS</t>
  </si>
  <si>
    <t>TIPO</t>
  </si>
  <si>
    <t>Oportunidad de mejora</t>
  </si>
  <si>
    <t>ACCION(S) GENERADAS POR LA NO CONFORMIDAD, OP. DE MEJORA U OBSERVACIÓN</t>
  </si>
  <si>
    <t>Acción Preventiva y/o de mejora</t>
  </si>
  <si>
    <t xml:space="preserve"> SEGUIMIENTO Y EVALUACIÓN DE LA OFICINA DE CONTROL INTERNO</t>
  </si>
  <si>
    <t>Vencida</t>
  </si>
  <si>
    <t>En ejecución</t>
  </si>
  <si>
    <t>NÚMERO DE NO CONFORMIDADES, OBSERVACIONES U OP. DE MEJORA DEL PROCESO</t>
  </si>
  <si>
    <t>ACCIONES VENCIDAS</t>
  </si>
  <si>
    <t>ACCIONES EN EJECUCIÓN</t>
  </si>
  <si>
    <t>No.</t>
  </si>
  <si>
    <t>ACCIONES CERRADA</t>
  </si>
  <si>
    <t>ACCION PREVENTIVA Y/O DE MEJORA</t>
  </si>
  <si>
    <t>EN EJECUCIÓN</t>
  </si>
  <si>
    <t>VENCIDAS</t>
  </si>
  <si>
    <t>ACCIONES PREVENTIVAS Y/O DE MEJORA</t>
  </si>
  <si>
    <t>NÚMERO DE NO CONFORMIDADES, OBSERVACIONES U OP. DE MEJORA</t>
  </si>
  <si>
    <t>ACCIONES CERRADAS</t>
  </si>
  <si>
    <t>Hallazgo</t>
  </si>
  <si>
    <t>RESPONSABLE OFICINA DE CONTROL INTERNO</t>
  </si>
  <si>
    <t>EFECTIVA</t>
  </si>
  <si>
    <t>INEFECTIVA</t>
  </si>
  <si>
    <t>CALIFICACION DE LA ACCION</t>
  </si>
  <si>
    <t>EFICIENTE</t>
  </si>
  <si>
    <t>VERSIÓN :  6</t>
  </si>
  <si>
    <t>Fecha Aprobación: 31/05/2018</t>
  </si>
  <si>
    <t>No se identificó  la asistencia especializada en la tarea de “Gestión de indicadores”, la cual hace parte de las obligaciones del contratista IT GOP S.A.S.</t>
  </si>
  <si>
    <t>El contrato se encuentra en ejecución y hay plazo hasta marzo 15 de 2016 para la ejecución de dicha actividad.</t>
  </si>
  <si>
    <t>Ejecutar la actividad en el primer trimestre de 2016.</t>
  </si>
  <si>
    <t>Informe de actividades del supervisor del contrato y el proveedor</t>
  </si>
  <si>
    <t>Profesional Especializado OAP</t>
  </si>
  <si>
    <t>Instrumentos Archivísticos - Tabla de Retención Documental y Cuadros de Clasificación Documental. La entidad no cuenta con las Tablas de Retención Documental (TRD) debidamente aprobada, convalidada e implementada. Así como tampoco con Cuadros de Clasificación Documental.</t>
  </si>
  <si>
    <t>No se ha logrado la convalidacion de las Tablas de Retencion Documental con el respectivo cuadro de clasificacion documental</t>
  </si>
  <si>
    <t>Realizar los ajustes solicitados por la Secretaria Técnica del Consejo Distrital de Archivos de Bogotá D.C.</t>
  </si>
  <si>
    <t>Documento de respuesta a los ajustes solicitados.</t>
  </si>
  <si>
    <t>Profesional Especializado 222-03</t>
  </si>
  <si>
    <t>06/10/2017: Se realizaron los ajuestes solicitados por la la Secretaria Técnica del Consejo Distrital de Archivos de Bogotá D.C
Por lo anterior se solicita el cierre de la no conformidad  puesto que se han desarrollado las acciones para eliminar las causas de la no conformidad.</t>
  </si>
  <si>
    <t>Z:\AVANCES TABLA DE RETENCION</t>
  </si>
  <si>
    <r>
      <t xml:space="preserve">Informe de Seguimiento Plan de Mejoramiento por procesos y Plan de Mejoramiento Archivistico (PRO-MIC-03-03 Planes de Mejoramiento, Acciones Correctivas, Preventivas y de Mejora)
Fecha de Seguimiento: 28 de Julio de 2017
30/09/2017: Archivo excel con ajustes, TRD ajustdas, Cuadro de clasificación ajustado y cuadro  de caracterización ajustado.
</t>
    </r>
    <r>
      <rPr>
        <b/>
        <sz val="10"/>
        <color indexed="8"/>
        <rFont val="Arial"/>
        <family val="2"/>
      </rPr>
      <t>10/04/2018: I</t>
    </r>
    <r>
      <rPr>
        <sz val="10"/>
        <color indexed="8"/>
        <rFont val="Arial"/>
        <family val="2"/>
      </rPr>
      <t>nforme radicado  455 del 28/03/2018 del Archivo General de la Nación,  No se presenta nuevas evidencias para el cumplimiento de las observaciones presentadas.</t>
    </r>
  </si>
  <si>
    <t>Realizar mesas de trabajo por dependencias para revisar la pertinencia y coherencia de las Tablas presentadas en el año 2016 al Archivo Distrital y generar  propuesta ajustada de acuerdo con los procesos y procedimientos actualizados y publicados en Maloca Aula SIG.</t>
  </si>
  <si>
    <t>Actas de mesas de trabajo, Tablas de Retención Documental preliminares</t>
  </si>
  <si>
    <t>06/10/2017: Se realizaron mesas de trabajo con las dependencias y se participo en mesas de actualizacion de procesos y procedimientos.
Por lo anterior se solicita el cierre de la no conformidad  puesto que se han desarrollado las acciones para eliminar las causas de la no conformidad.</t>
  </si>
  <si>
    <r>
      <t xml:space="preserve">Informe de Seguimiento Plan de Mejoramiento por procesos y Plan de Mejoramiento Archivistico (PRO-MIC-03-03 Planes de Mejoramiento, Acciones Correctivas, Preventivas y de Mejora)
Fecha de Seguimiento: 28 de Julio de 2017
12/10/2017: Radicado 25 de septiembre de 2017 y programación en Comité Directivo.
</t>
    </r>
    <r>
      <rPr>
        <b/>
        <sz val="10"/>
        <color indexed="8"/>
        <rFont val="Arial"/>
        <family val="2"/>
      </rPr>
      <t xml:space="preserve">
10/04/2018: </t>
    </r>
    <r>
      <rPr>
        <sz val="10"/>
        <color indexed="8"/>
        <rFont val="Arial"/>
        <family val="2"/>
      </rPr>
      <t>Respuesta informe de seguimiento al Plan Archivístico rad 455 del 28/03/2018 Archivo General de la Nación</t>
    </r>
  </si>
  <si>
    <t>Elaboración y ajuste de los anexos de las Tablas de Retención Documental.</t>
  </si>
  <si>
    <t>Cuadro de Clasificación Documental, Fichas de Valoración Documental, introducción.</t>
  </si>
  <si>
    <t>06/10/2017:  Se elaboraron las Tablas de Retencion Documental Junto con sus anexos .documentos soportes equipo de computo del profesional Especializado de Gestión Documental. 
Por lo anterior se solicita el cierre de la no conformidad  puesto que se han desarrollado las acciones para eliminar las causas de la no conformidad.</t>
  </si>
  <si>
    <r>
      <t xml:space="preserve">Informe de Seguimiento Plan de Mejoramiento por procesos y Plan de Mejoramiento Archivistico (PRO-MIC-03-03 Planes de Mejoramiento, Acciones Correctivas, Preventivas y de Mejora)
Fecha de Seguimiento: 28 de Julio de 2017
</t>
    </r>
    <r>
      <rPr>
        <b/>
        <sz val="10"/>
        <color indexed="8"/>
        <rFont val="Arial"/>
        <family val="2"/>
      </rPr>
      <t xml:space="preserve">
10/04/2018</t>
    </r>
    <r>
      <rPr>
        <sz val="10"/>
        <color indexed="8"/>
        <rFont val="Arial"/>
        <family val="2"/>
      </rPr>
      <t>: Respuesta informe de seguimiento al Plan Archivístico rad 455 del 28/03/2018 Archivo General de la Nación</t>
    </r>
  </si>
  <si>
    <t>Aprobación de las TRD por el Comité de Archivo del IDEP.</t>
  </si>
  <si>
    <t>Tabla de Retención Documental final, Acta de aprobación del comité de Archivo.</t>
  </si>
  <si>
    <t>06/10/2017: El 28 de julio de la viegencia actual ,  el comité interno de Archivos del IDEP,  Aprobo las Tablas de Retencion Documental.
Por lo anterior se solicita el cierre de la no conformidad  puesto que se han desarrollado las acciones para eliminar las causas de la no conformidad</t>
  </si>
  <si>
    <t>Enviar las TRD para su convalidación a la Secretaría Técnica del Consejo Distrital de Archivos de Bogotá D.C.</t>
  </si>
  <si>
    <t xml:space="preserve">Comunicación de envió anexando la TRD. </t>
  </si>
  <si>
    <t>06/10/2017: Mediante radicado No. 1-2017-19693 se radicaron las TRD en la Secretaria Tecnica del Consejo Distrital de Archivos.
Por lo anterior se solicita el cierre de la no conformidad  puesto que se han desarrollado las acciones para eliminar las causas de la no conformidad.</t>
  </si>
  <si>
    <t>Conformación de los Archivos Públicos. La entidad no ha elaborado las tablas de valoración para la organización del fondo acumulado.</t>
  </si>
  <si>
    <t>No se ha logrado la convalidacion de las Tablas de Valoracion  Documental con el respectivo cuadro de clasificacion documental</t>
  </si>
  <si>
    <t>Ajustar las Tablas de Valoración Documental (TVD) de acuerdo con las recomendaciones de la  Secretaría Técnica del Consejo Distrital de Archivos de Bogotá D.C.</t>
  </si>
  <si>
    <t xml:space="preserve">
06/10/2017:Se elaboró Versión N°1 de las Tablas de Valoración Documental
Por lo anterior se solicita el cierre de la no conformidad  puesto que se han desarrollado las acciones para eliminar las causas de la no conformidad.
23/11/2017: Se identifican los ajustes realizados a partir de  los requerimientos solicitados por la Secretaria Técnica en el concepto de revisión, evaluación y convalidación de la Tabla de Valoración Documental del Instituto para La investigación Educativa y el Desarrollo Pedagógico IDEP. Radicado No. 1-2016-5183 de fecha 10/02/2016. Estos fueron socializadas en Comité de Archivo del 12 de diciembre de 2017 y donde se ajustó la evolución orgánica de la entidad y se establecen 3 periodos, se realizó un inventario documental para cada periodo, Se identifican los distintos ajustes de valoración  primaria y secundaria. </t>
  </si>
  <si>
    <t>23/11/2017: Z:\TABLA DE VALORACION DOCUMENTAL_AJUSTES</t>
  </si>
  <si>
    <t xml:space="preserve">Elaboración de los anexos de las Tablas de Valoración Documental. </t>
  </si>
  <si>
    <t>06/10/2017: Se elaboró versión N° 1 del Cuadro de Clasificación Documental para las TVD
Por lo anterior se solicita el cierre de la no conformidad  puesto que se han desarrollado las acciones para eliminar las causas de la no conformidad
23/11/2017:Se estan realizando los ajustes solicitados</t>
  </si>
  <si>
    <t>Aprobación de las TVD por el Comité de Archivo del IDEP.</t>
  </si>
  <si>
    <t xml:space="preserve">Tabla de Valoración  Documental final, Acta de aprobación del comité de Archivo </t>
  </si>
  <si>
    <t xml:space="preserve">06/10/2017: Actividad en desarrollado programada para el IV Trismetre de la vigencia actual.
23/11/2017:El comité se realizara la primera semana de Diciembre </t>
  </si>
  <si>
    <t>Enviar las TVD para su convalidación a la Secretaría Técnica del Consejo Distrital de Archivos de Bogotá D.C.</t>
  </si>
  <si>
    <t xml:space="preserve">Comunicación de envió anexando la TVD. </t>
  </si>
  <si>
    <t xml:space="preserve">06/10/2017: Actividad en desarrollado programada para el IV Trismetre de la vigencia actual.
23/11/2017: Las Tablas de Valoracion Documental se enviaran a la secretaria técnica el 15 de Dicimbre del año en curso. </t>
  </si>
  <si>
    <t>Aplicación de las Tablas de Valoración Documental.</t>
  </si>
  <si>
    <t>Inventarios documentales conforme las Tablas de Valoración Documental Aprobadas y convalidadas. Actas de transferencias Secundarias.</t>
  </si>
  <si>
    <t>Organización de los Archivos de Gestión. La entidad no esta aplicando los criterios de organización de los archivos de gestion según la normatividad relacionada: ordenación, foliación hoja de control, control de prestamos  de documentos, numeración de actos administrativos e integridad física de los documentos.</t>
  </si>
  <si>
    <t>Implementación de la Tabla  de Retención Documental convalidada por el Consejo Distrital de Archivos.</t>
  </si>
  <si>
    <t>Inventarios actualizados conforme la TRD aprobada y convalidada.</t>
  </si>
  <si>
    <t>Organización de Historias Laborales. La entidad no presenta evidencia de la organización de las historias laborales</t>
  </si>
  <si>
    <t>Validar y revisar la organización de las historias labores de acuerdo a la Circular Externa No. 04 de 2003.</t>
  </si>
  <si>
    <t>Lista de chequeo para las historias laborales diseñada de acuerdo a la Circular Externa No. 04 de 2003.</t>
  </si>
  <si>
    <t xml:space="preserve">Se realizo la verificacion a 37   Historias laborales de los funcionarios que se encuentran activos. Todas las historias estan organizadas conforme la circular. Hay 18 historias que tienen la lista de chequeo diligenciada. 19 tienen la lista  y esta pendiente  diligenciarla. 
06/10/2017:  De acuerdo a lo dispuesto por la Circular N° 004 de 2003 , Se efecuto la organizacion de 37 Historias laborales.
Por lo anterior se solicita el cierre de la no conformidad  puesto que se han desarrollado las acciones para eliminar las causas de la no conformidad. </t>
  </si>
  <si>
    <t>Sistema Integrado de Conservación - SIC. La entidad no cuenta con un sistema Integrado de Conservacion para la preservacion de los documentos de archivo desde su producción hasta su disposicion final.</t>
  </si>
  <si>
    <t>Existe el plan de conservacion Documental   Y los seis 6 programas contenidos en el mismo. Pero aun no se han implementado en el instituto</t>
  </si>
  <si>
    <t>Actualizar el Plan de Conservacion Documental.</t>
  </si>
  <si>
    <t>Plan de conservación doumental Actualizado, Acta del comité interno de Archivo.</t>
  </si>
  <si>
    <t>Subdirección Administrativa, Financiera y de Control Disciplinario.</t>
  </si>
  <si>
    <t>Ejecución del Plan de Conservación Documental.</t>
  </si>
  <si>
    <t>Listados de asistencia.</t>
  </si>
  <si>
    <t>No se está dando cumplimiento a las actividades correspondientes al procedimiento "PRO-GD-07-06  Consulta y préstamo documental de los archivos de gestión o central", respecto al diligenciamiento del formato FT-GD-07-03 Préstamo de Expedientes, el cual debe ser diligenciando todos los campos con los datos básicos del expediente a prestar y se solicita firma de la persona que recibe el expediente.</t>
  </si>
  <si>
    <t xml:space="preserve">Desconocimiento del procedimiento PRO-GD-07-06  Consulta y préstamo documental de los archivos de gestión o central" </t>
  </si>
  <si>
    <t>Capacitacion en el procedimiento PRO-GD-07-06  Consulta y préstamo documental de los archivos de gestión o central" y en el  diligenciamiento del formato a los responsables de las actividades.</t>
  </si>
  <si>
    <t>FT-GD-07-11 REGISTRO DE ASISTENCIA A EVENTOS Y OTRAS ACTIVIDADES</t>
  </si>
  <si>
    <t>26/03/2018. El 15 de febrero se realizo  la capacitación programada  sobre  el procedimiento PRO-GD-07-06  Consulta y préstamo documental de los archivos de gestión o central"</t>
  </si>
  <si>
    <r>
      <rPr>
        <b/>
        <sz val="10"/>
        <color indexed="8"/>
        <rFont val="Arial"/>
        <family val="2"/>
      </rPr>
      <t>26/03/2018.</t>
    </r>
    <r>
      <rPr>
        <sz val="10"/>
        <color indexed="8"/>
        <rFont val="Arial"/>
        <family val="2"/>
      </rPr>
      <t xml:space="preserve">
FT-GD-07-11 REGISTRO DE ASISTENCIA A EVENTOS Y OTRAS ACTIVIDADES- de fecha 15 de febrero de 2018</t>
    </r>
  </si>
  <si>
    <r>
      <t xml:space="preserve">10/04/2018: </t>
    </r>
    <r>
      <rPr>
        <sz val="10"/>
        <color indexed="8"/>
        <rFont val="Arial"/>
        <family val="2"/>
      </rPr>
      <t>Revisado el listado de asistencia a la capacitación en donde se presentó el formato de préstamo de expedientes al funcionario responsable de esta actividad, se evidencia que se dio cumplimiento a esta acción.</t>
    </r>
  </si>
  <si>
    <r>
      <t xml:space="preserve">10/04/2018: </t>
    </r>
    <r>
      <rPr>
        <sz val="10"/>
        <color indexed="8"/>
        <rFont val="Arial"/>
        <family val="2"/>
      </rPr>
      <t xml:space="preserve">Listado de asistencia presentación formato del 15/02/2018
</t>
    </r>
  </si>
  <si>
    <t>Revisión y ajuste al formato FT-GD-07-03 Préstamo de Expedientes</t>
  </si>
  <si>
    <t>Formato FT-GD-07-03 Préstamo de Expedientes revisado</t>
  </si>
  <si>
    <t>26/03/2018: Se realizo revision al formato o FT-GD-07-03 Préstamo de Expedientes no es necesario realizar ajuste al mismo</t>
  </si>
  <si>
    <r>
      <rPr>
        <b/>
        <sz val="10"/>
        <color indexed="8"/>
        <rFont val="Arial"/>
        <family val="2"/>
      </rPr>
      <t>26/03/2018</t>
    </r>
    <r>
      <rPr>
        <sz val="10"/>
        <color indexed="8"/>
        <rFont val="Arial"/>
        <family val="2"/>
      </rPr>
      <t xml:space="preserve">
FT-GD-07-11 REGISTRO DE ASISTENCIA A EVENTOS Y OTRAS ACTIVIDADES- de fecha 15 de febrero de 2018</t>
    </r>
  </si>
  <si>
    <r>
      <t xml:space="preserve">10/04/2018: </t>
    </r>
    <r>
      <rPr>
        <sz val="10"/>
        <color indexed="8"/>
        <rFont val="Arial"/>
        <family val="2"/>
      </rPr>
      <t>Se revisa en Maloca Aula SIG en donde se evidencia que el formato que se encuentra vigente es el FT-GD-07-03 PRESTAMO DE EXPEDIENTES Versión  2, con Fecha Aprobación:20/02/2014. Teniendo en cuenta que el responsable de la acción en su seguimiento dice que no es necesario su ajuste, se da por cerrada esta acción.</t>
    </r>
  </si>
  <si>
    <t>Maloca Aula SIG
http://www.idep.edu.co/?q=content/gd-07-proceso-de-gesti%C3%B3n-documental#overlay-context=</t>
  </si>
  <si>
    <t>Verificar el adecuado y completo diligenciamiento del total de los campos previstos en el formato de consulta</t>
  </si>
  <si>
    <t>formato FT-GD-07-03 Préstamo de Expedientes</t>
  </si>
  <si>
    <t>SAFYCD-PQRS</t>
  </si>
  <si>
    <t>Una vez revisados los valores registrados en las variables del indicador "Eficacia en la entrega de la correspondencia del IDEP", se identificaron las siguientes  diferencias al realizar el cruce de información: 
Segundo Trimestre: 198 comunicaciones recibidas, 42 PQRS y 177 Facturas, para un total de 417 comunicaciones, lo que difiere de lo registrado en el indicador que son 239 comunicaciones.
Tercer Trimestre: 215 comunicaciones recibidas, 77 PQRS y 198 Facturas, para un total de 498 comunicaciones, lo que difiere de lo registrado en el indicador que son 126 comunicaciones.
Adicionalmente, las variables del indicador establecen la oportunidad en la entrega de la correspondencia, lo que difiere del nombre del indicador que establece la "Eficacia en la entrega de la correspondencia del IDEP". Se recomienda generar concordancia entre el objetivo, nombre y fórmula del indicador, así como un parámetro claro del tiempo previsto para el reparto y entrega de la correspondencia interna en la entidad.
Respecto al indicador "Eficiencia en la atención a consultas y requerimientos de archivo", en el desarrollo de la auditoría no fue posible corroborar los valores registrados en las variables del indicador, dado que el expediente físico suministrado carece de fechas de solicitud, entrega y devolución de los documentos del archivo central.</t>
  </si>
  <si>
    <t xml:space="preserve">La capacitacion dada al funcionario responsable de la ventanilla de radicacion fue deficiente. </t>
  </si>
  <si>
    <t>Capacitacion exhaustiva al funcionario responsable de la ventanilla en puesto de trabajo.</t>
  </si>
  <si>
    <t>26/03/2018,
FT-GD-07-11 REGISTRO DE ASISTENCIA A EVENTOS Y OTRAS ACTIVIDADES- de fecha 15 de febrero de 2018</t>
  </si>
  <si>
    <r>
      <t xml:space="preserve">10/04/2018 </t>
    </r>
    <r>
      <rPr>
        <sz val="10"/>
        <color indexed="8"/>
        <rFont val="Arial"/>
        <family val="2"/>
      </rPr>
      <t>Listado de asistencia</t>
    </r>
  </si>
  <si>
    <t>Revision y ajuste a los indicadores de gestión.</t>
  </si>
  <si>
    <t>Indicadores ajustados</t>
  </si>
  <si>
    <t>Seguimiento al reporte de la correspondencia recibida.</t>
  </si>
  <si>
    <t>Reporte de la correspondencia recibida.</t>
  </si>
  <si>
    <t>02/04/2018,
correo electronico del 28/03/2018</t>
  </si>
  <si>
    <r>
      <t xml:space="preserve">28/07/2017: Diana Karina Ruiz P. 
</t>
    </r>
    <r>
      <rPr>
        <b/>
        <sz val="10"/>
        <color indexed="8"/>
        <rFont val="Arial"/>
        <family val="2"/>
      </rPr>
      <t>10/04/2018:</t>
    </r>
    <r>
      <rPr>
        <sz val="10"/>
        <color indexed="8"/>
        <rFont val="Arial"/>
        <family val="2"/>
      </rPr>
      <t xml:space="preserve"> Alix del Pilar Hurtado Pedraza, Técnico Operativo (E )</t>
    </r>
  </si>
  <si>
    <r>
      <t xml:space="preserve">28/07/2017: Diana Karina Ruiz P.
12/10/2017: Diana Karina Ruiz-Jefe de OCI
Alix del Pilar Hurtado Pedraza-Técnico Operativo OCI
</t>
    </r>
    <r>
      <rPr>
        <b/>
        <sz val="10"/>
        <color indexed="8"/>
        <rFont val="Arial"/>
        <family val="2"/>
      </rPr>
      <t>10/04/2018:</t>
    </r>
    <r>
      <rPr>
        <sz val="10"/>
        <color indexed="8"/>
        <rFont val="Arial"/>
        <family val="2"/>
      </rPr>
      <t xml:space="preserve"> Alix del Pilar Hurtado Pedraza, Técnico Operativo (E )</t>
    </r>
  </si>
  <si>
    <r>
      <t xml:space="preserve">28/07/2017: Diana Karina Ruiz P.
</t>
    </r>
    <r>
      <rPr>
        <b/>
        <sz val="10"/>
        <color indexed="8"/>
        <rFont val="Arial"/>
        <family val="2"/>
      </rPr>
      <t>10/04/2018</t>
    </r>
    <r>
      <rPr>
        <sz val="10"/>
        <color indexed="8"/>
        <rFont val="Arial"/>
        <family val="2"/>
      </rPr>
      <t>: Alix del Pilar Hurtado Pedraza, Técnico Operativo (E )</t>
    </r>
  </si>
  <si>
    <r>
      <t xml:space="preserve">10/04/2018: </t>
    </r>
    <r>
      <rPr>
        <sz val="10"/>
        <color indexed="8"/>
        <rFont val="Arial"/>
        <family val="2"/>
      </rPr>
      <t>Alix del Pilar Hurtado Pedraza, Técnico Operativo (E )</t>
    </r>
  </si>
  <si>
    <r>
      <rPr>
        <b/>
        <sz val="10"/>
        <color indexed="8"/>
        <rFont val="Arial"/>
        <family val="2"/>
      </rPr>
      <t>10/04/2018</t>
    </r>
    <r>
      <rPr>
        <sz val="10"/>
        <color indexed="8"/>
        <rFont val="Arial"/>
        <family val="2"/>
      </rPr>
      <t>: Alix del Pilar Hurtado Pedraza, Técnico Operativo (E )</t>
    </r>
  </si>
  <si>
    <t>Revisar y ajustar  la valoración de probabilidad e impacto de los riesgos del proceso  y los controles relacionados, con la OAP</t>
  </si>
  <si>
    <t xml:space="preserve">Matriz de riesgos y controles del proceso </t>
  </si>
  <si>
    <t>Profesional Universitario -  Servicios Generales</t>
  </si>
  <si>
    <t>23/11/2017: http://www.idep.edu.co/?q=content/mapa-de-riesgos-por-proceso#overlay-context=</t>
  </si>
  <si>
    <t xml:space="preserve">Solicitar mediante memorando al supervisor del contrato del aplicativo del Sistema Información SIAFI,  que se asigne la fecha automáticamente,  en la que se hacer el registro   para que todos los documentos generados del Módulo Administrativa - Bienes,   tengan la fecha del día actual. </t>
  </si>
  <si>
    <t xml:space="preserve">Emitir acto administrativo  y radicarlo </t>
  </si>
  <si>
    <t>23/11/2017: Memorando N° 001658 de fecha 23/11/2017.</t>
  </si>
  <si>
    <t>De la gestión de riesgos del proceso se materializaron los siguientes:
*Pérdida de bienes del inventario del Instituto. (Perdida de equipos de cómputo y de comunicaciones)
*No realizar el procedimiento de baja de manera oportuna.
Por lo que se requiere revisar el riesgo residual que hoy se encuentra valorado en zona baja, reformulando e incluyendo todos los controles para evitar su reincidencia.</t>
  </si>
  <si>
    <t>Se presentaron situaciones por variables en la gestión de procesos que provocaron la materializacion de estos.</t>
  </si>
  <si>
    <t xml:space="preserve">Una vez revisado el expediente denominado  "Salidas de Almacén de la vigencia  2016", se identificaron las siguientes  situaciones en el procedimiento GRF-GT-11-01 EGRESOS O SALIDAS DE BIENES: 
1)  Se observa que en Diez y Siete (17) Salidas (documento emitido por SIAFI), se encuentran diferencias entre la fecha reportada en la Salida de Almacén como documento soporte y el formato "FT-GRF-11-03 Solicitud de Bienes Área de Servicios Generales" que hace parte de los soportes de cada una de ellas. (Salidas Nos. 2, 4, 5, 7, 20, 26, 37, 43, 59, 60, 61, 62, 63, 64, 65, 66 y 70).
2) Se identifica que la cantidad solicitada en el formato  FT-GRF-11-03 Solicitud de Bienes Área de Servicios Generales  no corresponde a la que se registra en la salida correspondiente.  (Salidas Nos. 4, 5, 7, 9 y 42).
3) Igualmente, se observa que en dos (2) salidas, se hace referencia como soporte el formato FT-GRF-11-03, el cual una vez revisado, no se  encuentra como soporte documental de  la salida correspondiente. (Salidas Nos. 39 y 40).
4) Revisado el expediente de "Salidas de Almacén de la vigencia  2016",  se observa que Cincuenta y seis (56) de estos, presentan diferencias entre  la fecha que figura en el documento físico y  la fecha del sistema, esto se identificó en  SIAFI (Bitácora de Estados) para cada uno de los registros.
Información detallada “Anexo_1_verificación_Recursos_Físicos_2017”
</t>
  </si>
  <si>
    <t xml:space="preserve">Deficiencia al registrar la información en el sistema de información SIAFI, toda vez  que al abrir el aplicativo muestra el documento, en la ultima fecha de salida grabado y permite realizar los registros en esta fecha, independiente del día en que se haga.
</t>
  </si>
  <si>
    <t>Se identificaron las siguientes  situaciones en el procedimiento PRO-GRF-11-02 INGRESOS,  que se especifican por registro en el anexo:
Revisado el expediente denominado "Ingresos / Altas de Almacén Vigencia 2016" ,  se observa que Ocho (8) de estos, presentan diferencias entre  la fecha que figura en el documento físico y  la fecha del sistema, esto se identificó en  SIAFI (Bitácora de Estados) para cada uno de los registros.</t>
  </si>
  <si>
    <t>Se identifica que algunas actas de comités del proceso se suscriben hasta dos meses después de la celebración de los mismos. (Anexo 1), adicionalmente una vez revisado el expediente denominado "Actas de sostenibilidad contable 2015", se encuentra sin foliar y el rotulo no se encuentra acorde con las tablas de retención documental, dado que en el rótulo se identifica como: "SERIE: CONCILIACIÓN; SUBSERIE: ACTAS; y Rótulo sin fecha de aprobación del SIG.</t>
  </si>
  <si>
    <t xml:space="preserve">No se está siguiendo  lo establecido en las Resoluciones de creación de los comités en cuanto al tiempo de suscripción de las actas.                                       </t>
  </si>
  <si>
    <t>Generar una alerta en calendario google aps para realizar la suscripción de las actas de acuerdo con el tiempo establecido en la Resolución De creación de Comités</t>
  </si>
  <si>
    <t>Verificacion de alertas en el calendario google aps del responsable de cada comité.</t>
  </si>
  <si>
    <t>Subdirector Administrativo, Financiero y de Control Interno Disciplinario / Profesional Especializado Responsable de Presupuesto</t>
  </si>
  <si>
    <t>Se presentan 12 acciones de las 34 acciones formuladas en el Plan de Mejoramiento por procesos en estado vencido, equivalente al 35%, la mayoría de acciones se relacionan con la auditoría de 2016. Este retraso puede estar relacionado con la distribución de cargas de trabajo al interior del proceso y con la falta de  apropiación del ciclo de mejoramiento por los referentes designados. Esta situación incide en la materialización del riesgo del proceso de transversal Mejoramiento Continuo: “Inadecuado tratamiento de las no conformidades, hallazgos, acciones preventivas correctivas y de mejora” y es un incumplimiento del numeral 8.5. MEJORA, 8.5.1. Mejora Continua de la NTCGP 1000:2009 adoptada por la ley 872 de 2003.</t>
  </si>
  <si>
    <t xml:space="preserve">Las acciones correctivas no estan siendo efectivas
las alertas de seguimiento no estan siendo eficaces 
No se están revisando y actualizando los documentos donde se refleje  los cambio normativos y/o la operatividad del proceso, esto  conlleva a que el principio de multitud de cambios de la mejora continua no sea eficiente. 
</t>
  </si>
  <si>
    <t xml:space="preserve">Actualizar los procedimientos, documentos y formatos del  área de Contabilidad </t>
  </si>
  <si>
    <t xml:space="preserve">Seguimiento al Plan de Mejora Auditorioa 2016 </t>
  </si>
  <si>
    <t xml:space="preserve">Profesional Especializado  - Contabilidad </t>
  </si>
  <si>
    <t>Se identificaron las siguientes  situaciones en el PRO-GF-14-14 CAUSACIÓN ÓRDENES DE PAGO que se especifican por registro en el anexo:
Revisada una muestra de comprobantes de egreso 2017, se observa que veintidós  (22) de estos junto con  sus respectivas órdenes de pago, presentan diferencias entre  la fecha que figura en el documento físico y  la fecha del sistema, esto se identificó en  SIAFI (Bitácora de Estados) para cada uno de los registros.  
En esta muestra  en cuatro de las  órdenes de pago revisadas  (Ordenes de pago 25, 26, 27 y 89 de 2017), se identifica que las facturas fueron  radicadas por fuera del tiempo   establecido por las comunicaciones  mensuales vía correo Electrónico que emite  la Subdirección Administrativa y Financiera  (Tesorería)  y por fuera de  la directriz dada en la circular No. 006 del 6/06/2015 emitida por la Dirección General del IDEP, en la cual dice "... el Instituto como mecanismo de control en el registro de sus operaciones con terceros, a partir de la fecha efectuará un cierre mensual para la recepción de solicitudes de desembolso por parte de los supervisores de contrato a la Tesorería del Instituto, teniendo en cuenta que la fecha de la factura o cuenta de cobro del contratista debe estar dentro del rango del primero (01) al décimo octavo (18) día calendario del mes, en coherencia con el Programa Anual de Pagos - PAC; si este último día no es hábil, se debe anticipar la fecha de facturación para el día inmediatamente anterior, en su defecto, tendrá que presentar la factura o la cuenta de cobro en el mes siguiente dentro del mismo rango".
En la muestra revisada se presentan diferencias entre la orden de pago y el comprobante de egreso de entre 12 y 18 días cuando el procedimiento CAUSACIÓN ÓRDENES DE PAGO  PRO-GF-14-14  establece en el numeral de 8. Tiempos  que este se desarrolla en tres (3) días, esto posiblemente a una determinación de tiempos del ciclo del procedimiento que no establece  a que etapa corresponden estos y que incide en la desviación del estándar y una afectación de ciclo tesoral de la entidad.</t>
  </si>
  <si>
    <t xml:space="preserve">No se están revisando y actualizando los documentos donde se refleje  los cambio normativos y/o la operatividad del proceso, esto  conlleva a que el principio de multitud de cambios de la mejora continua no sea eficiente. </t>
  </si>
  <si>
    <t>Actualizar procedimiento PRO-GF-174-14 Causación de orden de pago a tesorería.</t>
  </si>
  <si>
    <t>http://www.idep.edu.co/?q=content/gf-14-proceso-de-gesti%C3%B3n-financiera#overlay-context=</t>
  </si>
  <si>
    <t xml:space="preserve">Profesional Especializado Tesorería </t>
  </si>
  <si>
    <t xml:space="preserve">Se identifica el no cumplimiento de las siguientes políticas de operación del PRO-GF-14-12 REVISIÓN A LOS INFORMES DE EJECUCIÓN FINANCIERA DE LOS RECURSOS ENTREGADOS EN ADMINISTRACIÓN:
"El Contratista deberá entregar los Informes Financieros, de acuerdo con lo establecido por la Guía del IDEP adoptada mediante la Resolución 129 de 2004".  (Esta guía se menciona en la actividad 5 del mismo y no es registrada en la gestión documental del proceso)
"Tratándose de los contratos y convenios interadministrativos relacionados con el área misional del IDEP, estos informes de ejecución, los trimestrales y el final, deben ser suscritos por el (la) supervisor (a) y el (la) Subdirector (a) Académico (a)"
"Todos los contratos y/o convenios que sean financiados mediante recursos financieros de inversión del IDEP, deberán especificar en las cláusulas del contrato el número de informes financieros a presentar y las fechas en las que debe hacerlo" (No se identifico en convenio 18 y 26 de 2016)
"Con base en los informes de ejecución financiera que trimestralmente reporta la Subdirección Administrativa, Financiera y de Control Disciplinario de estos convenios y contratos interadministrativos (o de asociación u otros de similar naturaleza), cada uno (a) de los (las) supervisores (as) de los mismos por parte del IDEP deben elaborar y presentar, también trimestralmente (o como se haya acordado en las minutas correspondientes), a más tardar el quinto día hábil de cada trimestre, a las instancias internas (Subdirecciones y Oficinas Asesoras) y externas competentes, los respectivos informes de ejecución en los términos de la Propuesta Técnico – Económica presentada y aprobada por la entidad contratante o cooperante en cada caso. Además de estos informes de ejecución trimestrales, los (las) supervisores (as) anteriormente referidos deben elaborar y presentar a las instancias internas y externas competentes, a más tardar el quinto día hábil después de la finalización de cada convenio o contrato interadministrativo, el respectivo informe final, con base en el cual se debe realizar la liquidación de cada uno de estos contratos y convenios" ( No se identificaron informes de ejecución trimestrales sino en cada expedientes contractual con periodicidad distinta)
El incumplimiento de estas políticas incide en la gestión contractual dado que no se evidencia uniformidad en las clausulas y presentación de informes financieros, esta situación puede asociarse a la no actualización de lineamientos documentales del proceso  que requieren de  falta de escenarios entre dependencias para la determinación de lineamientos unificados y trasversales al proceso de Gestión Financiera.
</t>
  </si>
  <si>
    <t xml:space="preserve">Fusionar el procedimiento PRO-GF-14-05  Análisis de Información Financiera con el procedimiento  PRO-GF-14-11 Gestión Contable , el cual se denominara Gestión Contable. </t>
  </si>
  <si>
    <t>Expedir acto administrativo  que derogue la resolución  No 129  de 2004 , con el fin de actualizar el procedimiento de revisión a los informes de ejecución financiera de los recursos entregados en la administración .</t>
  </si>
  <si>
    <t>Resolución publicada  \\192.168.1.252\resoluciones</t>
  </si>
  <si>
    <t>Profesional Especializado  - Contabilidad y Oficina Asesora Jurídica</t>
  </si>
  <si>
    <t>Diferencias en la información de partidas conciliatorias entre Tesorería y Contabilidad.  Sin soportes</t>
  </si>
  <si>
    <t>1. Falta de autocontrol, transparencia y honestidad del profesional del àrea de tesorería.
2. Insuficientes controles  al rol de tesorero.
3. Insuficientes puntos de control  para el reporte de ordenes de pago (D216/17 Art 9) y ordenes de pagos de recursos propios.
4. Falta de reporte de informes diarios de bancos por parte del área de Tesorería.
5. Incumplimiento del manual de funciones.
6. Falta de mecanismos de comunicación requeridos de acuerdo a los lineamientos establecidos por la Corporación Transparencia por Colombia.
7. Enfoque principalmente orientado hacia el Subsistema de gestiòn de calidad desde las auditorias realizadas por Control Interno y no hacia la operatividad del área.
8. Insuficiente documentación en el SIG del proceso de Gestión financiera (Tesorería).
9.  Falta de aplicación de controles en el Sistema de Información SIAFI e inexistencia de perfiles definidos en el mismo.
10. Comunicación limitada con proveedores .</t>
  </si>
  <si>
    <t>Interponer denuncias en los órganos de control que corresponda (Fiscalía, Contraloría, Personería)</t>
  </si>
  <si>
    <t>Oficios radicados</t>
  </si>
  <si>
    <t>Directora General</t>
  </si>
  <si>
    <r>
      <rPr>
        <b/>
        <sz val="10"/>
        <color indexed="8"/>
        <rFont val="Arial"/>
        <family val="2"/>
      </rPr>
      <t>06/04/2018:</t>
    </r>
    <r>
      <rPr>
        <sz val="10"/>
        <color indexed="8"/>
        <rFont val="Arial"/>
        <family val="2"/>
      </rPr>
      <t xml:space="preserve">  06/04/2018: El subdirector Administrativo, Financiero y de Control Disciplinario, presento ante la Fiscalía General de la Nación denuncia por presunto peculado por apropiación en contra del Ex funcionario Juan Francisco Reyes, la cual quedo suscrita mediante radicado Interno N° 2660 de fecha 30/01/2018. La Oficina Asesora de Control Interno (OCI) con radicado N° 000171 del 14/02/2018,  presento informe preliminar de auditoría especial ante la Contraloría de Bogotá. El cual quedo suscrito mediante radicado interno N° 000215 de fecha 31/01/2018, La directora General mediante radicado Interno N°  000124 del 05/02/2018, ofició a la Personería de Bogotá, sobre el particular y sobre la apertura del proceso disciplinario Interno, igualmente se le comunico la anterior situación a la Contraloría  de Bogotá mediante radicado Interno N° 000171 de 14/02/2018. 
Finalmente el 23/02/2018, el Subdirector Administrativo, Financiero y de Control Disciplinario, presento ampliación de la denuncia ante la Fiscalía General de la Nación suministrando Información del Banco de Bogotá en la que se precisan valores trasladados en el 2017 de la cuenta cuyo titular es el IDEP. </t>
    </r>
  </si>
  <si>
    <t>25/04/2018: Se realizó seguimiento al cumplimiento de éstas acciones por parte de la OCI y quedan documentados en actas de fecha 01, 08 y 15 de marzo de 2018.</t>
  </si>
  <si>
    <t>Acta de Control Interno de fecha 01, 08 y 15 de marzo de 2018</t>
  </si>
  <si>
    <t xml:space="preserve">Realizar los trámites respectivos con la aseguradora </t>
  </si>
  <si>
    <t xml:space="preserve">Correo electrónico </t>
  </si>
  <si>
    <t>Subdirector Adminsitrativo y Financiero</t>
  </si>
  <si>
    <t>25/04/2018: Se realizó seguimiento al cumplimiento de éstas acciones por parte de la OCI y quedan documentados en actas de fecha 01, 08 y 15 de marzo de 2018</t>
  </si>
  <si>
    <t xml:space="preserve">Realizar una auditoría especial al proceso de Gestion Financiera </t>
  </si>
  <si>
    <t>Informe de auditoría</t>
  </si>
  <si>
    <t>Jefe Oficina Control Interno</t>
  </si>
  <si>
    <r>
      <rPr>
        <b/>
        <sz val="10"/>
        <color indexed="8"/>
        <rFont val="Arial"/>
        <family val="2"/>
      </rPr>
      <t xml:space="preserve">09/04/2018: </t>
    </r>
    <r>
      <rPr>
        <sz val="10"/>
        <color indexed="8"/>
        <rFont val="Arial"/>
        <family val="2"/>
      </rPr>
      <t>Se realizó Auditoria Especial de Proceso de Gestión Financiera, cuyo objeto fue la verificacion de los giros efectuados por parte de la Tesoreria de la Entidad durante el año 2017, el informe Preliminar fue radicado mediante N° 000215 el 31/01/2018.</t>
    </r>
  </si>
  <si>
    <t xml:space="preserve">Formular cronograma de trabajo con las actividades necesarias para lograr la depuración contable del año 2017 </t>
  </si>
  <si>
    <t>Cronograma de trabajo</t>
  </si>
  <si>
    <t>Profesional Especializado Contabilidad 222-04
Técnico Operativo 314-01 Contabilidad
Técnico Operativo 314-01 Tesorería
Profesional Tesorero General 201-04</t>
  </si>
  <si>
    <r>
      <rPr>
        <b/>
        <sz val="10"/>
        <color indexed="8"/>
        <rFont val="Arial"/>
        <family val="2"/>
      </rPr>
      <t xml:space="preserve">06/04/2018: </t>
    </r>
    <r>
      <rPr>
        <sz val="10"/>
        <color indexed="8"/>
        <rFont val="Arial"/>
        <family val="2"/>
      </rPr>
      <t xml:space="preserve">
Se formulo y se presento para abrobaciòn ante el nivel Directivo ( Directora, Sub Aministrativo, Jefe OAP, Jefe OCI) el Plan Anual de Sostenibilidad Contable- Tesoreria 2018. a la fecha se encuentra en proceso de Ejecuciòn </t>
    </r>
  </si>
  <si>
    <t>Solicitar a la Tesoreria Distrital asesoría para el establecimiento de controles efectivos para el área de tesoreria de la entidad de acuerdo a la normativa.</t>
  </si>
  <si>
    <t>Profesional Especializado 
Contabilidad 222-04</t>
  </si>
  <si>
    <r>
      <rPr>
        <b/>
        <sz val="10"/>
        <color indexed="8"/>
        <rFont val="Arial"/>
        <family val="2"/>
      </rPr>
      <t xml:space="preserve">06/04/2018: </t>
    </r>
    <r>
      <rPr>
        <sz val="10"/>
        <color indexed="8"/>
        <rFont val="Arial"/>
        <family val="2"/>
      </rPr>
      <t xml:space="preserve">
Se solicito al Asesor de la Dirección Distrital de contabilidad Dr José Antonio Zambrano, nos referenciara  con un funcionario de la Dirección Distrital de Tesorería, con el fin de realizar una mesa de trabajo con el Tesorero (a) de la entidad y el Subdirector Administrativo,</t>
    </r>
  </si>
  <si>
    <t>Presentar al Comité técnico de sostenibilidad  contable los resultados de las actividades establecidas en el cronograma</t>
  </si>
  <si>
    <t>Acta del comité de sostenibilidad contable</t>
  </si>
  <si>
    <t>Secretario Técnico del comité de sostenibilidad contable 
Técnico Operativo 314-01 Contabilidad</t>
  </si>
  <si>
    <t>Incluir dentro del orden del día del Comité técnico de sostenibilidad contable la presentación de los avances en la depuración de la información contable.</t>
  </si>
  <si>
    <t>Secretario Técnico del comité de sostenibilidad contable 
Técnico Operativo 314-01 Contabilidad
Técnico Operativo 314-01 Tesorería
Profesional Tesorero General 201-04</t>
  </si>
  <si>
    <t>Elaborar e implementar un protocolo de manejo de cuentas por parte de la Tesorería</t>
  </si>
  <si>
    <t>Protocolo de manejo de cuentas por parte de la Tesorería</t>
  </si>
  <si>
    <t>Revisión de los procedimientos 
PRO-GF-14-06 Conciliaciones bancarias y contables
PRO-GF-14-11 Gestión Contable
PRO-GF-14-12 Revisión a los informes de ejecución financiera de los recursos entregados en administración
PRO-GF-14-14 Causación de Órdenes de Pago
PRO-GF-14-15 Programación Mensualizada de Caja PAC</t>
  </si>
  <si>
    <t>Procedimientos</t>
  </si>
  <si>
    <t>Contratista Subdirección administrativa, Financiera y CID</t>
  </si>
  <si>
    <r>
      <rPr>
        <b/>
        <sz val="10"/>
        <color indexed="8"/>
        <rFont val="Arial"/>
        <family val="2"/>
      </rPr>
      <t>09/04/2018:</t>
    </r>
    <r>
      <rPr>
        <sz val="10"/>
        <color indexed="8"/>
        <rFont val="Arial"/>
        <family val="2"/>
      </rPr>
      <t xml:space="preserve"> Una vez revisados los procedimientos de Contabilidad y Tesoreria del Proceso de Gestion Financiera,  se pudo verificar que ellos cumplen con los controles necesarios para la operatividad del Proceso, sin embargo los dumentos fueron actualizados  en cuanto a:  la Normatividad Legal Vigente y forma . 
* PRO-GF-14-06 Conciliaciones bancarias y contables.  Fecha de aporbacion  26/03/2018.
* PRO-GF-14-11 Gestión Contable.   Fecha de Aprobacion 26/03/2018.
*PRO-GF-14-12 Revisión a los informes de ejecución financiera de los recursos entregados en administración. Fecha de Aprobacion 26/03/2018.
*PRO-GF-14-14 Causación de Órdenes de Pago. Fecha de Aprobación 23/06/2018
*PRO-GF-14-15 Programación Mensualizada de Caja PAC. Este documento No fue necesario actualizarlo, esta conforme a la operatividad del proceso.</t>
    </r>
  </si>
  <si>
    <t xml:space="preserve">Revisión y actualizar el mapa de riesgos del proceso Gestión Financiera con sus respectivos puntos de control  </t>
  </si>
  <si>
    <t>Mapa de riesgos</t>
  </si>
  <si>
    <t xml:space="preserve">Revisar  y actualizar el manual de políticas contables
MN-GF-14-01 Manual de políticas y prácticas contables. </t>
  </si>
  <si>
    <t>Manual de políticas contables</t>
  </si>
  <si>
    <t>Profesional Especializado Contabilidad 222-04</t>
  </si>
  <si>
    <r>
      <rPr>
        <b/>
        <sz val="10"/>
        <color indexed="8"/>
        <rFont val="Arial"/>
        <family val="2"/>
      </rPr>
      <t xml:space="preserve">06/04/2018: </t>
    </r>
    <r>
      <rPr>
        <sz val="10"/>
        <color indexed="8"/>
        <rFont val="Arial"/>
        <family val="2"/>
      </rPr>
      <t>El Manual MN-GF-14-01 Manual de Políticas Contables NICSP , Se encuentra actualizado y Publicado en el Aula Maloca SIG, con fecha de aprobaciòn de 15/01/2018</t>
    </r>
  </si>
  <si>
    <t>24/4/2018:  Esta actividad se encuentra cumplida y se da cierre a la misma.</t>
  </si>
  <si>
    <t>http://www.idep.edu.co/sites/default/files/MN_GF_14_01MANUAL_POLITICAS_IDEP_V2.pdf</t>
  </si>
  <si>
    <t>Implementar la generación del informe diario de bancos de tesorería  y documentar como punto de control la aprobación por parte del Subdirector Administrativo y Financiero. Esta actividad se incluirá  dentro del documento operativo que corresponda.</t>
  </si>
  <si>
    <t>Documento operativo</t>
  </si>
  <si>
    <t>Profesional Especializado Contabilidad 222-04
Técnico Operativo 314-01 Contabilidad
Técnico Operativo 314-01 Tesorería
Profesional Tesorero General 201-04
Contratista Subdirección administrativa, Financiera y CID</t>
  </si>
  <si>
    <t>Revisar políticas de seguridad de la información que consideren:
- Establecimiento de perfiles y niveles de autorización  para crear, aprobar, validar y/o anular documentos en el  Sistema Administrativo y Finaciero  SIAFI, de acuerdo a lo definido por la Subdirección administrativa, Financiera y CID.
- Implementar los controles necesarios mejorar la seguridad de la información en los equipos desde los cuales se realicen transacciones de la entidad.</t>
  </si>
  <si>
    <t>Subdirección administrativa, Financiera y CID
Contratista Oficina Asesora de Planeación</t>
  </si>
  <si>
    <t>Realizar el Protocolo de Seguridad para el área de Tesorería.</t>
  </si>
  <si>
    <t>Protocolo de Seguridad</t>
  </si>
  <si>
    <t xml:space="preserve">Realizar circularización de saldos a diciembre 31 de 2017 de proveedores cuyos contratos estén sin liquidar. </t>
  </si>
  <si>
    <t>Técnico Operativo 314-01 Contabilidad</t>
  </si>
  <si>
    <t>Ejecución del Plan Anticorrupción y Atención al Ciudadano - PAAC, en su componente "Iniciativas adicionales del PAAC": 
- Socialización  del ideario ético de la entidad asociado al código de buen gobierno.</t>
  </si>
  <si>
    <t>PAAC</t>
  </si>
  <si>
    <t>Subdirección administrativa, Financiera y CID
Subdirección académica
Oficina Asesora Jurídica</t>
  </si>
  <si>
    <t>Ejecución del Plan Anticorrupción y Atención al Ciudadano - PAAC, en su componente "Atención al ciudadano": 
- Crear canales de comunicación requeridos de acuerdo a los lineamientos establecidos por la Corporación Transparencia por Colombia.</t>
  </si>
  <si>
    <t>Oficina Asesora de Planeación
Subdirección administrativa, Financiera y CID
Subdirección académica</t>
  </si>
  <si>
    <t>Ejecución de las actividades del Plan de mejoramiento del Indice de transparencia:
- Establecimiento de políticas antisoborno, antitrámites y antipiratería.</t>
  </si>
  <si>
    <t>Subdirección administrativa, Financiera y CID
Subdirección académica
Oficina Ases</t>
  </si>
  <si>
    <t>24/04/2018: Hilda Yamile Morales Laverde - Jefe OCI.</t>
  </si>
  <si>
    <t>31 de Mayo de 2018</t>
  </si>
  <si>
    <r>
      <rPr>
        <b/>
        <sz val="10"/>
        <color indexed="8"/>
        <rFont val="Arial"/>
        <family val="2"/>
      </rPr>
      <t>09/04/2018:</t>
    </r>
    <r>
      <rPr>
        <sz val="10"/>
        <color indexed="8"/>
        <rFont val="Arial"/>
        <family val="2"/>
      </rPr>
      <t xml:space="preserve"> La SAFYCD, se encuentra validando los ajustes realizados por el proceso de gestion tecnologica y tesoreria con el fin de remitir ultima version a la OAP. Para su revision aprobacion y formalizacion en el Aula Maloca SIG
</t>
    </r>
  </si>
  <si>
    <t>http://www.idep.edu.co/sites/default/files/IN-GF-14-05_Protocolo_de_Seguridad_V1.</t>
  </si>
  <si>
    <r>
      <rPr>
        <b/>
        <sz val="10"/>
        <color indexed="8"/>
        <rFont val="Arial"/>
        <family val="2"/>
      </rPr>
      <t xml:space="preserve">09/04/2018:  </t>
    </r>
    <r>
      <rPr>
        <sz val="10"/>
        <color indexed="8"/>
        <rFont val="Arial"/>
        <family val="2"/>
      </rPr>
      <t xml:space="preserve">El día 6 de febrero inicia la revisión de los controles con el proveedor del SIAFI.
PRIMERA SEMANA DE ABRIL.
</t>
    </r>
  </si>
  <si>
    <r>
      <rPr>
        <b/>
        <sz val="10"/>
        <color indexed="8"/>
        <rFont val="Arial"/>
        <family val="2"/>
      </rPr>
      <t>23/11/2017:</t>
    </r>
    <r>
      <rPr>
        <sz val="10"/>
        <color indexed="8"/>
        <rFont val="Arial"/>
        <family val="2"/>
      </rPr>
      <t xml:space="preserve"> Actividad progrmada para ejecutarse a partir del segundo trimestre del 2018  
</t>
    </r>
    <r>
      <rPr>
        <b/>
        <sz val="10"/>
        <color indexed="8"/>
        <rFont val="Arial"/>
        <family val="2"/>
      </rPr>
      <t>26/03/2018:</t>
    </r>
    <r>
      <rPr>
        <sz val="10"/>
        <color indexed="8"/>
        <rFont val="Arial"/>
        <family val="2"/>
      </rPr>
      <t xml:space="preserve"> Se elaboro el Sistema Integrado de Conservación (SIC)  se incluyo el Plan de conservación documental  como un componente .Acuerdo 006 de 2014 ARTÍCULO 4. COMPONENTES DEL SISTEMA INTEGRADO DE CONSERVACIÓN - SIC. En virtud de la naturaleza de los diferentes tipos de información y/o documentos, los componentes del SIC son:
a). Plan de Conservación Documental: aplica a documentos de archivo creados en medios físicos y/o análogos.
 b). Plan de Preservación Digital a largo plazo: aplica a documentos digitales y/o electrónicos de archivo.
De acuerdo con lo anterior en la elaboración del Sistema integrado de conservación para el Instituto se tomo como punto de partida el plan de conservación documental publicado desde el 2015 y se desarrollo el sistema conforme a la guía práctica para las entidades del Distrito Capital: PROGRAMAS DEL SISTEMA INTEGRADO DE CONSERVACION”.
El documento se encuentra en revisión por parte de los miembros del comité interno de Archivos que sesiono el 20 de marzo de 2018. El cual será publicado y adoptado por el instituto una vez sea aprobado por el comité.
</t>
    </r>
    <r>
      <rPr>
        <b/>
        <sz val="10"/>
        <color indexed="8"/>
        <rFont val="Arial"/>
        <family val="2"/>
      </rPr>
      <t xml:space="preserve">04/07/2018 </t>
    </r>
    <r>
      <rPr>
        <sz val="10"/>
        <color indexed="8"/>
        <rFont val="Arial"/>
        <family val="2"/>
      </rPr>
      <t xml:space="preserve">El sistema integrado de conservación se actualizo y se publico en el siguiente link http://www.idep.edu.co/sites/default/files/PL-GD-07-03_Sistema_Integrado_de_Conservacion_V1. El 26 de junio de 2018. </t>
    </r>
  </si>
  <si>
    <r>
      <t xml:space="preserve">Se realizará envío a 31 de Julio  de 2017 de acuerdo a lo manifestado por La profesional especializada  referente del proceso de Gestión Documental 
12/10/2017: Rad 531 y anexos 
</t>
    </r>
    <r>
      <rPr>
        <sz val="10"/>
        <color indexed="8"/>
        <rFont val="Arial"/>
        <family val="2"/>
      </rPr>
      <t xml:space="preserve">
10/04/2018: Respuesta informe de seguimiento al Plan Archivístico rad 455 del 28/03/2018 Archivo General de la Nación
</t>
    </r>
    <r>
      <rPr>
        <b/>
        <sz val="10"/>
        <color indexed="8"/>
        <rFont val="Arial"/>
        <family val="2"/>
      </rPr>
      <t xml:space="preserve">25/07/2018: </t>
    </r>
    <r>
      <rPr>
        <sz val="10"/>
        <color indexed="8"/>
        <rFont val="Arial"/>
        <family val="2"/>
      </rPr>
      <t>Certificado de inscripción en el Registro Único de Series Documentales radicado en el IDEP bajo en # 944 del 04/07/2018</t>
    </r>
  </si>
  <si>
    <r>
      <t xml:space="preserve">28/07/2017: Diana Karina Ruiz P.
12/10/2017: Diana Karina Ruiz-Jefe de OCI
Alix del Pilar Hurtado Pedraza-Técnico Operativo OCI 
</t>
    </r>
    <r>
      <rPr>
        <b/>
        <sz val="10"/>
        <color indexed="8"/>
        <rFont val="Arial"/>
        <family val="2"/>
      </rPr>
      <t>25</t>
    </r>
    <r>
      <rPr>
        <b/>
        <sz val="10"/>
        <color indexed="8"/>
        <rFont val="Arial"/>
        <family val="2"/>
      </rPr>
      <t xml:space="preserve">/07/2018: </t>
    </r>
    <r>
      <rPr>
        <sz val="10"/>
        <color indexed="8"/>
        <rFont val="Arial"/>
        <family val="2"/>
      </rPr>
      <t xml:space="preserve">Alix del Pilar Hurtado Pedraza, Técnico Operativo (E )
</t>
    </r>
  </si>
  <si>
    <r>
      <t xml:space="preserve">12/10/2017: Diana Karina Ruiz-Jefe de OCI
Alix del Pilar Hurtado Pedraza-Técnico Operativo OCI
20/12/2017: Diana Ruiz
</t>
    </r>
    <r>
      <rPr>
        <b/>
        <sz val="10"/>
        <color indexed="8"/>
        <rFont val="Arial"/>
        <family val="2"/>
      </rPr>
      <t xml:space="preserve">
</t>
    </r>
    <r>
      <rPr>
        <sz val="10"/>
        <color indexed="8"/>
        <rFont val="Arial"/>
        <family val="2"/>
      </rPr>
      <t xml:space="preserve">10/04/2018: Alix del Pilar Hurtado Pedraza, Técnico Operativo (E )
</t>
    </r>
    <r>
      <rPr>
        <b/>
        <sz val="10"/>
        <color indexed="8"/>
        <rFont val="Arial"/>
        <family val="2"/>
      </rPr>
      <t>25/07/2018:</t>
    </r>
    <r>
      <rPr>
        <sz val="10"/>
        <color indexed="8"/>
        <rFont val="Arial"/>
        <family val="2"/>
      </rPr>
      <t xml:space="preserve"> Alix del Pilar Hurtado Pedraza, Técnico Operativo (E )</t>
    </r>
  </si>
  <si>
    <t xml:space="preserve">28/07/2017:
Se revisa documento de trabajo con la clasificación documental (Cuadro de Clasificación Documental preliminar)   a aprobar en Comité de Archivo.
Las fichas de  Fichas de Valoración Documental se encuentran diseñadas (versión preliminar) de acuerdo a las disposición final establecida en la Tabla de Retención Documental  y el formato FICHA DE VALORACIÓN DOCUMENTAL Y DISPOSICIÓN FINAL Código: FT-GD-07-22.
Estos documentos son socializados y aprobados en Comité de Archivo de 28 de Julio de 2017.
12/10/2017: Se realizaron los ajuestes solicitados por la la Secretaria Técnica del Consejo Distrital de Archivos de Bogotá D.C
Se recibieron los ajustes por parte de la  Secretaria Técnica del Consejo Distrital de Archivos de Bogotá D.C, mediante radicado IDEP1239 del 25 de Septiembre de 2017. Posteriormente se analizaron los ajustes y se  proyectó la TRD definitiva para ser presentada en el Comité de Archivo  que se realizará en Octubre de 2017, para ser enviadas a  este ente  para la correspondiente Convalidación.
Se cierra acción.
</t>
  </si>
  <si>
    <r>
      <t xml:space="preserve">Informe de Seguimiento Plan de Mejoramiento por procesos y Plan de Mejoramiento Archivistico (PRO-MIC-03-03 Planes de Mejoramiento, Acciones Correctivas, Preventivas y de Mejora)
Fecha de Seguimiento: 28 de Julio de 2017
</t>
    </r>
    <r>
      <rPr>
        <b/>
        <sz val="10"/>
        <color indexed="8"/>
        <rFont val="Arial"/>
        <family val="2"/>
      </rPr>
      <t xml:space="preserve">
</t>
    </r>
    <r>
      <rPr>
        <sz val="10"/>
        <color indexed="8"/>
        <rFont val="Arial"/>
        <family val="2"/>
      </rPr>
      <t xml:space="preserve">10/04/2018: Respuesta informe de seguimiento al Plan Archivístico rad 455 del 28/03/2018 Archivo General de la Nación
</t>
    </r>
    <r>
      <rPr>
        <b/>
        <sz val="10"/>
        <color indexed="8"/>
        <rFont val="Arial"/>
        <family val="2"/>
      </rPr>
      <t xml:space="preserve">25/07/2018: </t>
    </r>
    <r>
      <rPr>
        <sz val="10"/>
        <color indexed="8"/>
        <rFont val="Arial"/>
        <family val="2"/>
      </rPr>
      <t>Certificado de inscripción en el Registro Único de Series Documentales radicado en el IDEP bajo en # 944 del 04/07/2018</t>
    </r>
  </si>
  <si>
    <r>
      <t xml:space="preserve">28/07/2017: 
Se revisó la versión preliminar del documento respuesta a los ajustes solicitados:
1.Confrontación organigrama-TRD: Se realizo ajuste conforme el organigrama vigente y se elaboran (6) TRD.
2. Relación serie-Funciones: Se revisa TRD Subdirección Administrativa Financiera y de Control Disciplinario con un único responsable de acuerdo a estructura orgánico funcional.
3.Cuadro de caracterización documental: Se diligenciaron (6) cuadros de caracterización documental conforme la norma técnica NTD-SIG 001:2011
4. Denominación y conformación de Series  Documentales : Se encuentra en revisión la Denominación y conformación de Series  Documentales elaborada por los referentes del proceso de Gestión Documental.
5.Codificación: Se revisó documento de trabajo donde se determinan la codificación de las series y subseries documentales con la corrección.
6.Introduccion: Se encuentra el proyecto documento a presentar en Comite de Archivo del mes de Julio de 2017.
7. Valoración Primaria: La profesional especializada  referente del proceso de Gestión Documental presenta el cuadro de clasificación documental y la definición de disposición final  de documentos asociada, junto con el análisis de normatividad que debe relacionarse con cada uno de estos.
8.Valoración Secundaria: La profesional especializada  referente del proceso de Gestión Documental  presenta la identificación de sereis misionales definitiva.
Frente a las 5  tareas  propuestas para la actividad se desarrollaron 4 con corte a la fecha de seguimiento (28 de Julio de 2017) equivalente al 80%. El envío de TRD se encuentra para finalizar a 31 de Julio de 2017.
Deben realizarse de forma posterior a la aprobación,  un mecanismo de  socialización  frente a los ajustes y las implicaciones por proceso, donde puede involucrarse el mecanismo IN-EC-16-01 Instructivos para el tratamiento de alertas en la gestión de procesos
12/10/2017: Se realizaron los ajuestes solicitados por la la Secretaria Técnica del Consejo Distrital de Archivos de Bogotá D.C.
Se recibieron los ajustes por parte de la  Secretaria Técnica del Consejo Distrital de Archivos de Bogotá D.C, mediante radicado IDEP 1239 del 25 de Septiembre de 2017. Posteriormente se analizaron los ajustes y se  proyectó la TRD definitiva para ser presentada en el Comité de Archivo  que se realizará en Octubre de 2017, para ser enviadas a  este ente  para la correspondiente Convalidación.  Se cierra acción.
</t>
    </r>
    <r>
      <rPr>
        <b/>
        <i/>
        <sz val="9.5"/>
        <color indexed="8"/>
        <rFont val="Arial"/>
        <family val="2"/>
      </rPr>
      <t xml:space="preserve">
</t>
    </r>
  </si>
  <si>
    <r>
      <t xml:space="preserve">28/07/2017:
Se revisaron actas de comité de archivo de 2017 donde se socializa el plan de mejoramiento archivístico y se construye con base en este  el cronograma de mesas de trabajo por dependencias.  Se revisaron los listados de asistencia de las mesas realizadas y las Tablas de Retención Preliminares a aprobar en Comité de Archivo de Julio de 2017.
Se recomienda mayor socialización sobre el mecanismo de consulta compartida  Z:\AVANCES TABLA DE RETENCION para realizar actualizaciones simultaneas frente a las  modificaciones del modelo de procesos de la entidad, lo que agilizaría las actividades  posteriores de Plan de Mejoramiento Archivístico y complementarlo con los soportes registrados en cada tarea de las acción.
12/10/2017: Se realizaron las  mesas de trabajo por dependencaia y posterior a la radicacion de loas observaciones dela Secretaría Tecnica del Consejo Distrital de Archivos de Bogotá, se presentará en el primer comité directivo de Octubre de 2017.  Se cierra acción.
Se cierra acción.
</t>
    </r>
    <r>
      <rPr>
        <b/>
        <sz val="9.5"/>
        <color indexed="8"/>
        <rFont val="Arial"/>
        <family val="2"/>
      </rPr>
      <t xml:space="preserve">
</t>
    </r>
  </si>
  <si>
    <r>
      <t xml:space="preserve">28/07/2017:
Los procesos se han  publicado progresivamente en el SItio WEB Maloca AulaSIG  en el mes de Julio de 2017 y se construyó versión preliminar de las TRD para aprobación en el Comité Interno de Archivo, que fue  celebrado el 28 de Julio de 2017.
Se recomienda continuar con los controles sistemáticos de actualización del modelo de operación y establecer mesas articuladas entre el Comité de Sistema Integrado de Gestión y Comité de Archivo para retroalimentar los dos subsistemas asociados (Subsistema de Gestión de Calidad y Subsistema de Gestión Ambiental) frente a las actividades restantes del presente Plan de Mejora.
12/10/2017: Se realizo el 28 de julio de 2017 y se programa para primera semana de octubre  despues de los ajustes radicados.
Se cierra acción.
</t>
    </r>
    <r>
      <rPr>
        <b/>
        <sz val="9.5"/>
        <color indexed="8"/>
        <rFont val="Arial"/>
        <family val="2"/>
      </rPr>
      <t xml:space="preserve">
25/07/2018
NOTA: </t>
    </r>
    <r>
      <rPr>
        <sz val="9.5"/>
        <color indexed="8"/>
        <rFont val="Arial"/>
        <family val="2"/>
      </rPr>
      <t>Con comunicado radicado No. 944 del 04/07/2018, el Archivo General e la Nación, remitió certificado en donde notifica que se realizó inscripción de las TRD del IDEP con el Rgistro Único de Series Documentales bajo el número TRD-82.</t>
    </r>
  </si>
  <si>
    <r>
      <t xml:space="preserve">28/07/2017:
Se realizará envío a 31 de Julio  de 2017 de acuerdo a lo manifestado por La profesional especializada  referente del proceso de Gestión Documental.
12/10/2017:  Se radicaron 1ra vez el 31/07/2017 bajo el radicado IDEP No. 00531 y  se espera realizar la entrega de los  ajustes en octubre de 2017 . 
Se cierra acción.
</t>
    </r>
    <r>
      <rPr>
        <sz val="9.5"/>
        <color indexed="8"/>
        <rFont val="Arial"/>
        <family val="2"/>
      </rPr>
      <t>10/04/2018</t>
    </r>
    <r>
      <rPr>
        <b/>
        <sz val="9.5"/>
        <color indexed="8"/>
        <rFont val="Arial"/>
        <family val="2"/>
      </rPr>
      <t xml:space="preserve">
NOTA: </t>
    </r>
    <r>
      <rPr>
        <sz val="9.5"/>
        <color indexed="8"/>
        <rFont val="Arial"/>
        <family val="2"/>
      </rPr>
      <t xml:space="preserve"> la Secretaría Técnica del Consejo Distrital de Archivo de General de la Nación Bogotá Nación con oficio No. 455 del 28/03/2018 generó observaciones presentadas al seguimiento de plan de mejoramiento. 
Por lo tanto la OCI continuará realizando seguimiento hasta que se convaliden las tablas de retención documental en cumplimiento de la acción No. 05 ya que a pesar de haberse cumplido, la misma no fue efectiva. 
</t>
    </r>
    <r>
      <rPr>
        <b/>
        <sz val="9.5"/>
        <color indexed="8"/>
        <rFont val="Arial"/>
        <family val="2"/>
      </rPr>
      <t xml:space="preserve">25/07/2018
NOTA: </t>
    </r>
    <r>
      <rPr>
        <sz val="9.5"/>
        <color indexed="8"/>
        <rFont val="Arial"/>
        <family val="2"/>
      </rPr>
      <t xml:space="preserve">Con comunicado radicado No. 944 del 04/07/2018, el Archivo General e la Nación, remitió certificado en donde notifica que se realizó inscripción de las TRD del IDEP con el Rgistro Único de Series Documentales bajo el número </t>
    </r>
    <r>
      <rPr>
        <b/>
        <sz val="9.5"/>
        <color indexed="8"/>
        <rFont val="Arial"/>
        <family val="2"/>
      </rPr>
      <t xml:space="preserve">TRD-82.
</t>
    </r>
  </si>
  <si>
    <r>
      <t xml:space="preserve">Informe de Seguimiento Plan de Mejoramiento por procesos y Plan de Mejoramiento Archivistico (PRO-MIC-03-03 Planes de Mejoramiento, Acciones Correctivas, Preventivas y de Mejora)
Fecha de Seguimiento: 28 de Julio de 2017.
12/10/2017: Hoja de verificación de expedientes
Expediente laboral y FUID asociado, los cuales pueden ser consultados en el archivo de gestión.
</t>
    </r>
    <r>
      <rPr>
        <sz val="10"/>
        <color indexed="8"/>
        <rFont val="Arial"/>
        <family val="2"/>
      </rPr>
      <t xml:space="preserve">10/04/2018: Respuesta informe de seguimiento al Plan Archivístico rad 455 del 28/03/2018 Archivo General de la Nación.
No se aportan nuevas evidencias.
</t>
    </r>
    <r>
      <rPr>
        <b/>
        <sz val="10"/>
        <color indexed="8"/>
        <rFont val="Arial"/>
        <family val="2"/>
      </rPr>
      <t xml:space="preserve">25/07/2018: </t>
    </r>
    <r>
      <rPr>
        <sz val="10"/>
        <color indexed="8"/>
        <rFont val="Arial"/>
        <family val="2"/>
      </rPr>
      <t>Comunicado del Archivo General de la Nación radicado en el IDEP bajo el No. 1014 del 17/07/2018</t>
    </r>
  </si>
  <si>
    <r>
      <t xml:space="preserve">26/03/2018.
Acta de comité interno de Archivos No.1 del 20/03/2018
Z:\PROCEDIMIENTOS_GD\SISTEMA INTEGRADO DE CONSERVACION
</t>
    </r>
    <r>
      <rPr>
        <b/>
        <sz val="10"/>
        <color indexed="8"/>
        <rFont val="Arial"/>
        <family val="2"/>
      </rPr>
      <t xml:space="preserve">04/07/2018 </t>
    </r>
    <r>
      <rPr>
        <sz val="10"/>
        <color indexed="8"/>
        <rFont val="Arial"/>
        <family val="2"/>
      </rPr>
      <t>http://www.idep.edu.co/sites/default/files/PL-GD-07-03_Sistema_Integrado_de_Conservacion_</t>
    </r>
  </si>
  <si>
    <r>
      <t xml:space="preserve">10/04/2018: En Comité de Archivo No. 01 que se realizó el 20 de marzo de 2018, se presento el documento denominado "Sistema Integrado de Conservación", el cual se remitió por correo electrónico para su revisión. Se encuentra pendiente su aprobación y publicación
</t>
    </r>
    <r>
      <rPr>
        <b/>
        <sz val="10"/>
        <rFont val="Arial"/>
        <family val="2"/>
      </rPr>
      <t xml:space="preserve">25/07/2018: </t>
    </r>
    <r>
      <rPr>
        <sz val="10"/>
        <rFont val="Arial"/>
        <family val="2"/>
      </rPr>
      <t xml:space="preserve">Con fecha del 26/06/2018, se aprobó la versión 1 del  PL-GD-07-03 SISTEMA INTEGRADO DE CONSERVACIÓN, el cual se encuentra publicado en la página web enlace de Maloca AulaSIG, http://www.idep.edu.co/sites/default/files/PL-GD-07-03_Sistema_Integrado_de_Conservacion_V1.pdf.
</t>
    </r>
    <r>
      <rPr>
        <b/>
        <sz val="10"/>
        <rFont val="Arial"/>
        <family val="2"/>
      </rPr>
      <t xml:space="preserve">NOTA: </t>
    </r>
    <r>
      <rPr>
        <sz val="10"/>
        <rFont val="Arial"/>
        <family val="2"/>
      </rPr>
      <t>La Oficina de Control Interno, CIERRA ESTA ACCIÓN, teniendo en cuenta que se han realizado la formulación del del Sistema Integrado de Consevación,  sin embargo recomienda tener en cuenta las observaciones presentadas al seguimiento de plan de mejoramiento que radicó El Archivo General de la Nación n el IDEP bajo el No. 1014 del 17/07/2018respecto a este hallazgo.</t>
    </r>
  </si>
  <si>
    <r>
      <rPr>
        <sz val="10"/>
        <rFont val="Arial"/>
        <family val="2"/>
      </rPr>
      <t xml:space="preserve">10/04/2018: Acta de Comité de Archivo y documento preliminar denominado "Sistema Integrado de Conservación"
</t>
    </r>
    <r>
      <rPr>
        <b/>
        <sz val="10"/>
        <rFont val="Arial"/>
        <family val="2"/>
      </rPr>
      <t xml:space="preserve">25/07/2018: </t>
    </r>
    <r>
      <rPr>
        <sz val="10"/>
        <rFont val="Arial"/>
        <family val="2"/>
      </rPr>
      <t>http://www.idep.edu.co/sites/default/files/PL-GD-07-03_Sistema_Integrado_de_Conservacion_V1.pdf</t>
    </r>
  </si>
  <si>
    <r>
      <t xml:space="preserve">12/10/2017: se realizaron los ajustes de las tablas de valoración documental. Se determinaron tres periodos  hasta 2007, para realizar las tablas correspondientes de acuerdo a los cambios de estructura organica y frente a estos se dispone de una proyección de tablas e identificación de inventarios en estado natural. 
20/12/2017:Se identifican los ajustes realizados a partir de  los requerimientos solicitados por la Secretaria Técnica en el concepto de revisión, evaluación y convalidación de la Tabla de Valoración Documental del Instituto para La investigación Educativa y el Desarrollo Pedagógico IDEP. Radicado No. 1-2016-5183 de fecha 10/02/2016. Estos fueron socializadas en Comité de Archivo del 12 de diciembre de 2017 y donde se ajustó la evolución orgánica de la entidad y se establecen 3 periodos, se realizó un inventario documental para cada periodo, Se identifican los distintos ajustes de valoración  primaria y secundaria.  Se cierra acción 
</t>
    </r>
    <r>
      <rPr>
        <sz val="9.5"/>
        <color indexed="8"/>
        <rFont val="Arial"/>
        <family val="2"/>
      </rPr>
      <t xml:space="preserve">10/04/2018
NOTA:  La Oficina de Control Interno, dió cierre a esta acción teniendo en cuenta que se han realizado los ajustes a las TVD de acuerdo a las directrices de la Secretaría Técnica del Consejo Distrital de Achivo de Bogotá, sin embargo, se deben tener en cuenta las observaciones presentadas al seguimiento de plan de mejoramiento que radicó la Coordinación Grupo de Inspección y Vigilancia del Sistema Nacional de Archivos del Archivo General de la Nación (rad 455 del 28/03/2018) respecto a este hallazgo.
La Oficina de Control Interno continuará realizando seguimiento al cumplimiento de dichas observaciones teniendo en cuenta que se debe enviar el seguimiento del Plan de Mejoramiento Archivístico trimestralmente.
</t>
    </r>
    <r>
      <rPr>
        <b/>
        <sz val="9.5"/>
        <color indexed="8"/>
        <rFont val="Arial"/>
        <family val="2"/>
      </rPr>
      <t xml:space="preserve">
25/07/2018
NOTA:  La Oficina de Control Interno recomienda tener en cuenta las observaciones dadas por el Archivo General de la Nación respecto al seguimiento al Plan de Mejoramiento Archivistico, el cual fue radicado en el IDEP bajo el No. 1014 del 17/07/2018</t>
    </r>
  </si>
  <si>
    <r>
      <t xml:space="preserve">12/10/2017: se realizaron los ajustes de las tablas de valoración documental. Se determinaron tres periodos  hasta 2007, para realizar las tablas correspondientes de acuerdo a los cambios de estructura organica y frente a estos se dispone de una proyección de tablas e identificación de inventarios en estado natural.
20/12/2017::Se identifican los ajustes realizados a partir de  los requerimientos solicitados por la Secretaria Técnica en el concepto de revisión, evaluación y convalidación de la Tabla de Valoración Documental del Instituto para La investigación Educativa y el Desarrollo Pedagógico IDEP. Radicado No. 1-2016-5183 de fecha 10/02/2016. Estos fueron socializadas en Comité de Archivo del 12 de diciembre de 2017 y donde se ajustó la evolución orgánica de la entidad y se establecen 3 periodos, se realizó un inventario documental para cada periodo, Se identifican los distintos ajustes de valoración  primaria y secundaria. Se verifican como anexos 341 folios con CD radicados (Rad 924 de 2017 IDEP) como soporte para concepto de convalidación de Tablas de Valoración Documental. Se cierra acción
</t>
    </r>
    <r>
      <rPr>
        <b/>
        <sz val="9.5"/>
        <color indexed="8"/>
        <rFont val="Arial"/>
        <family val="2"/>
      </rPr>
      <t>10/04/2018</t>
    </r>
    <r>
      <rPr>
        <sz val="9.5"/>
        <color indexed="8"/>
        <rFont val="Arial"/>
        <family val="2"/>
      </rPr>
      <t xml:space="preserve">
NOTA:  La Oficina de Control Interno, dió cierre a esta acción teniendo en cuenta que se han realizado los ajustes a las TVD de acuerdo a las directrices de la Secretaría Técnica del Consejo Distrital de Achivo de Bogotá, sin embargo, se deben tener en cuenta las observaciones presentadas al seguimiento de plan de mejoramiento que radicó la Coordinación Grupo de Inspección y Vigilancia del Sistema Nacional de Archivos del Archivo General de la Nación (rad 455 del 28/03/2018) respecto a este hallazgo.
La Oficina de Control Interno continuará realizando seguimiento al cumplimiento de dichas observaciones teniendo en cuenta que se debe enviar el seguimiento del Plan de Mejoramiento Archivístico trimestralmente.</t>
    </r>
    <r>
      <rPr>
        <b/>
        <sz val="9.5"/>
        <color indexed="8"/>
        <rFont val="Arial"/>
        <family val="2"/>
      </rPr>
      <t xml:space="preserve">
25/07/2018
NOTA:  La Oficina de Control Interno recomienda tener en cuenta las observaciones dadas por el Archivo General de la Nación respecto al seguimiento al Plan de Mejoramiento Archivistico, el cual fue radicado en el IDEP bajo el No. 1014 del 17/07/2018.
</t>
    </r>
  </si>
  <si>
    <r>
      <t xml:space="preserve">20/12/2017: Se celebró comité de archivo el 12 de diciembre de 2017 donde se aprobaron las Tablas de Valoración Documental y se   desarrollaron los siguientes puntos: 1. Se socializó a los asistentes al Comité Interno de Archivo los ajustes solicitados por la Secretaria Técnica en el concepto de revisión, evaluación y convalidación de la Tabla de Valoración Documental del Instituto para La investigación Educativa y el Desarrollo Pedagógico IDEP. Radicado No. 1-2016-5183 de fecha 10/02/2016. 2. La Profesional especializada 222-03 presentó al Comité Interno de Archivo el cuadro de respuestas que se entregará al archivo de Bogotá. A cada observación realizada se da una respuesta de lo que la Entidad realizo frente a esa observación. Presentó la estructura de los tres períodos contemplados para la presentación de  la Tabla de valoración Documental con sus respectivos anexos  cuadro de clasificación documental e inventario documental. 3. Adicionalmente presentó un cuadro de disposición final y tiempos de retención documental para las series, subseries y asuntos identificados en el inventario documental del fondo acumulado del Instituto y que quedaran plasmados en las Tablas de valoración Documental y en las fichas de valoración documental. 4. Finalmente informóque las Tablas de Valoración Documental con sus respectivos anexos  serán enviados nuevamente  a la secretaria técnica para revisión y convalidación el 15 de diciembre de 2017. (Fuente Acta de Comité).  Se cierra acción.
</t>
    </r>
    <r>
      <rPr>
        <b/>
        <sz val="9.5"/>
        <color indexed="8"/>
        <rFont val="Arial"/>
        <family val="2"/>
      </rPr>
      <t>10/04/2018</t>
    </r>
    <r>
      <rPr>
        <sz val="9.5"/>
        <color indexed="8"/>
        <rFont val="Arial"/>
        <family val="2"/>
      </rPr>
      <t xml:space="preserve">
NOTA:  La Oficina de Control Interno, dió cierre a esta acción teniendo en cuenta que se han realizado los ajustes a las TVD de acuerdo a las directrices de la Secretaría Técnica del Consejo Distrital de Achivo de Bogotá, sin embargo, se deben tener en cuenta las observaciones presentadas al seguimiento de plan de mejoramiento que radicó la Coordinación Grupo de Inspección y Vigilancia del Sistema Nacional de Archivos del Archivo General de la Nación (rad 455 del 28/03/2018) respecto a este hallazgo.
La Oficina de Control Interno continuará realizando seguimiento al cumplimiento de dichas observaciones teniendo en cuenta que se debe enviar el seguimiento del Plan de Mejoramiento Archivístico trimestralmente.
</t>
    </r>
    <r>
      <rPr>
        <b/>
        <sz val="9.5"/>
        <color indexed="8"/>
        <rFont val="Arial"/>
        <family val="2"/>
      </rPr>
      <t xml:space="preserve">25/07/2018
NOTA:  La Oficina de Control Interno recomienda tener en cuenta las observaciones dadas por el Archivo General de la Nación respecto al seguimiento al Plan de Mejoramiento Archivistico, el cual fue radicado en el IDEP bajo el No. 1014 del 17/07/2018
</t>
    </r>
    <r>
      <rPr>
        <sz val="9.5"/>
        <color indexed="8"/>
        <rFont val="Arial"/>
        <family val="2"/>
      </rPr>
      <t xml:space="preserve">
</t>
    </r>
    <r>
      <rPr>
        <b/>
        <sz val="10"/>
        <color indexed="8"/>
        <rFont val="Arial"/>
        <family val="2"/>
      </rPr>
      <t/>
    </r>
  </si>
  <si>
    <r>
      <t xml:space="preserve">20/12/2017: Se radicaron Tablas de Valoración Documental bajo radicado 924 de 2017 IDEP , para su posterior tramite de convalidación en Secretaría Técnica del Consejo Distrital de Archivos de Bogotá D.C.. Se  cierra acción
</t>
    </r>
    <r>
      <rPr>
        <b/>
        <sz val="9.5"/>
        <color indexed="8"/>
        <rFont val="Arial"/>
        <family val="2"/>
      </rPr>
      <t>10/04/2018</t>
    </r>
    <r>
      <rPr>
        <sz val="9.5"/>
        <color indexed="8"/>
        <rFont val="Arial"/>
        <family val="2"/>
      </rPr>
      <t xml:space="preserve">
NOTA:  La Oficina de Control Interno, dió cierre a esta acción teniendo en cuenta que se han realizado los ajustes a las TVD de acuerdo a las directrices de la Secretaría Técnica del Consejo Distrital de Achivo de Bogotá, sin embargo, se deben tener en cuenta las observaciones presentadas al seguimiento de plan de mejoramiento que radicó la Coordinación Grupo de Inspección y Vigilancia del Sistema Nacional de Archivos del Archivo General de la Nación (rad 455 del 28/03/2018) respecto a este hallazgo.
La Oficina de Control Interno continuará realizando seguimiento al cumplimiento de dichas observaciones teniendo en cuenta que se debe enviar el seguimiento del Plan de Mejoramiento Archivístico trimestralmente.
</t>
    </r>
    <r>
      <rPr>
        <b/>
        <sz val="9.5"/>
        <color indexed="8"/>
        <rFont val="Arial"/>
        <family val="2"/>
      </rPr>
      <t xml:space="preserve">25/07/2018
NOTA:  La Oficina de Control Interno recomienda tener en cuenta las observaciones dadas por el Archivo General de la Nación respecto al seguimiento al Plan de Mejoramiento Archivistico, el cual fue radicado en el IDEP bajo el No. 1014 del 17/07/2018
</t>
    </r>
  </si>
  <si>
    <r>
      <t xml:space="preserve">Identificación de Tablas por periodo de Estructura Organica
proyección de tablas de valoración
Inventarios en estado natural. Radicado 924 de 2017
</t>
    </r>
    <r>
      <rPr>
        <sz val="10"/>
        <color indexed="8"/>
        <rFont val="Arial"/>
        <family val="2"/>
      </rPr>
      <t xml:space="preserve">10/04/2018: Respuesta informe de seguimiento al Plan Archivístico rad 455 del 28/03/2018 Archivo General de la Nación
</t>
    </r>
    <r>
      <rPr>
        <b/>
        <sz val="10"/>
        <color indexed="8"/>
        <rFont val="Arial"/>
        <family val="2"/>
      </rPr>
      <t xml:space="preserve">25/07/2018: </t>
    </r>
    <r>
      <rPr>
        <sz val="10"/>
        <color indexed="8"/>
        <rFont val="Arial"/>
        <family val="2"/>
      </rPr>
      <t>Respuesta informe de  seguimiento al Plan de Mejoramiento Archivistico, el cual fue radicado en el IDEP bajo el No. 1014 del 17/07/2018  Archivo General de la Nación</t>
    </r>
  </si>
  <si>
    <r>
      <t xml:space="preserve">Identificación de Tablas por periodo de Estructura Organica
proyección de tablas de valoración
Inventarios en estado natural. Radicado 924 de 2017
</t>
    </r>
    <r>
      <rPr>
        <sz val="10"/>
        <color indexed="8"/>
        <rFont val="Arial"/>
        <family val="2"/>
      </rPr>
      <t xml:space="preserve">
10/04/2018: Respuesta informe de seguimiento al Plan Archivístico rad 455 del 28/03/2018 Archivo General de la Nación
</t>
    </r>
    <r>
      <rPr>
        <b/>
        <sz val="10"/>
        <color indexed="8"/>
        <rFont val="Arial"/>
        <family val="2"/>
      </rPr>
      <t xml:space="preserve">25/07/2018: </t>
    </r>
    <r>
      <rPr>
        <sz val="10"/>
        <color indexed="8"/>
        <rFont val="Arial"/>
        <family val="2"/>
      </rPr>
      <t xml:space="preserve">Respuesta informe de  seguimiento al Plan de Mejoramiento Archivistico, el cual fue radicado en el IDEP bajo el No. 1014 del 17/07/2018  Archivo General de la Nación
</t>
    </r>
  </si>
  <si>
    <r>
      <t xml:space="preserve">Acta de comité 12 de diciembre de 2017
Radicado 924 de 2017
</t>
    </r>
    <r>
      <rPr>
        <sz val="10"/>
        <color indexed="8"/>
        <rFont val="Arial"/>
        <family val="2"/>
      </rPr>
      <t xml:space="preserve">10/04/2018: Respuesta informe de seguimiento al Plan Archivístico rad 455 del 28/03/2018 Archivo General de la Nación
</t>
    </r>
    <r>
      <rPr>
        <b/>
        <sz val="10"/>
        <color indexed="8"/>
        <rFont val="Arial"/>
        <family val="2"/>
      </rPr>
      <t xml:space="preserve">
25/07/2018:</t>
    </r>
    <r>
      <rPr>
        <sz val="10"/>
        <color indexed="8"/>
        <rFont val="Arial"/>
        <family val="2"/>
      </rPr>
      <t xml:space="preserve"> Respuesta informe de  seguimiento al Plan de Mejoramiento Archivistico, el cual fue radicado en el IDEP bajo el No. 1014 del 17/07/2018  Archivo General de la Nación</t>
    </r>
  </si>
  <si>
    <r>
      <t xml:space="preserve">Radicado 924 de 2017
</t>
    </r>
    <r>
      <rPr>
        <sz val="10"/>
        <color indexed="8"/>
        <rFont val="Arial"/>
        <family val="2"/>
      </rPr>
      <t xml:space="preserve">10/04/2018: Respuesta informe de seguimiento al Plan Archivístico rad 455 del 28/03/2018 Archivo General de la Nación
</t>
    </r>
    <r>
      <rPr>
        <b/>
        <sz val="10"/>
        <color indexed="8"/>
        <rFont val="Arial"/>
        <family val="2"/>
      </rPr>
      <t xml:space="preserve">25/07/2018: </t>
    </r>
    <r>
      <rPr>
        <sz val="10"/>
        <color indexed="8"/>
        <rFont val="Arial"/>
        <family val="2"/>
      </rPr>
      <t>Respuesta informe de  seguimiento al Plan de Mejoramiento Archivistico, el cual fue radicado en el IDEP bajo el No. 1014 del 17/07/2018  Archivo General de la Nación</t>
    </r>
  </si>
  <si>
    <r>
      <t xml:space="preserve">28/07/2017: Diana Karina Ruiz P.
12/10/2017: Diana Karina Ruiz-Jefe de OCI
Alix del Pilar Hurtado Pedraza-Técnico Operativo OCI
</t>
    </r>
    <r>
      <rPr>
        <sz val="10"/>
        <color indexed="8"/>
        <rFont val="Arial"/>
        <family val="2"/>
      </rPr>
      <t xml:space="preserve">10/04/2018: Alix del Pilar Hurtado Pedraza, Técnico Operativo (E )
</t>
    </r>
    <r>
      <rPr>
        <b/>
        <sz val="10"/>
        <color indexed="8"/>
        <rFont val="Arial"/>
        <family val="2"/>
      </rPr>
      <t xml:space="preserve">
25/07/2018</t>
    </r>
    <r>
      <rPr>
        <sz val="10"/>
        <color indexed="8"/>
        <rFont val="Arial"/>
        <family val="2"/>
      </rPr>
      <t>: Alix del Pilar Hurtado Pedraza, Técnico Operativo (E )</t>
    </r>
  </si>
  <si>
    <r>
      <t xml:space="preserve">Alix del Pilar Hurtado Pedraza-Técnico Operativo OCI12/10/2017: Diana Karina Ruiz-Jefe de OCI
Alix del Pilar Hurtado Pedraza-Técnico Operativo OCI
20/12/2017: Diana Ruiz
</t>
    </r>
    <r>
      <rPr>
        <sz val="10"/>
        <color indexed="8"/>
        <rFont val="Arial"/>
        <family val="2"/>
      </rPr>
      <t xml:space="preserve">10/04/2018: Alix del Pilar Hurtado Pedraza, Técnico Operativo (E )
</t>
    </r>
    <r>
      <rPr>
        <b/>
        <sz val="10"/>
        <color indexed="8"/>
        <rFont val="Arial"/>
        <family val="2"/>
      </rPr>
      <t xml:space="preserve">
25/07/2018:</t>
    </r>
    <r>
      <rPr>
        <sz val="10"/>
        <color indexed="8"/>
        <rFont val="Arial"/>
        <family val="2"/>
      </rPr>
      <t xml:space="preserve"> Alix del Pilar Hurtado Pedraza, Técnico Operativo (E )</t>
    </r>
  </si>
  <si>
    <r>
      <t xml:space="preserve">20/12/2017: Diana Ruiz
</t>
    </r>
    <r>
      <rPr>
        <sz val="10"/>
        <color indexed="8"/>
        <rFont val="Arial"/>
        <family val="2"/>
      </rPr>
      <t xml:space="preserve">
10/04/2018: Alix del Pilar Hurtado Pedraza, Técnico Operativo (E )
</t>
    </r>
    <r>
      <rPr>
        <b/>
        <sz val="10"/>
        <color indexed="8"/>
        <rFont val="Arial"/>
        <family val="2"/>
      </rPr>
      <t xml:space="preserve">
25/07/2018</t>
    </r>
    <r>
      <rPr>
        <sz val="10"/>
        <color indexed="8"/>
        <rFont val="Arial"/>
        <family val="2"/>
      </rPr>
      <t>: Alix del Pilar Hurtado Pedraza, Técnico Operativo (E )</t>
    </r>
  </si>
  <si>
    <r>
      <t xml:space="preserve">20/12/2017: Diana Ruiz
</t>
    </r>
    <r>
      <rPr>
        <b/>
        <sz val="10"/>
        <color indexed="8"/>
        <rFont val="Arial"/>
        <family val="2"/>
      </rPr>
      <t xml:space="preserve">
</t>
    </r>
    <r>
      <rPr>
        <sz val="10"/>
        <color indexed="8"/>
        <rFont val="Arial"/>
        <family val="2"/>
      </rPr>
      <t xml:space="preserve">10/04/2018: Alix del Pilar Hurtado Pedraza, Técnico Operativo (E )
</t>
    </r>
    <r>
      <rPr>
        <b/>
        <sz val="10"/>
        <color indexed="8"/>
        <rFont val="Arial"/>
        <family val="2"/>
      </rPr>
      <t xml:space="preserve">
25/07/2018</t>
    </r>
    <r>
      <rPr>
        <sz val="10"/>
        <color indexed="8"/>
        <rFont val="Arial"/>
        <family val="2"/>
      </rPr>
      <t>: Alix del Pilar Hurtado Pedraza, Técnico Operativo (E )</t>
    </r>
  </si>
  <si>
    <r>
      <t xml:space="preserve">28/07/2017: Diana Karina Ruiz P.
12/10/2017: Diana Karina Ruiz-Jefe de OCI
Alix del Pilar Hurtado Pedraza-Técnico Operativo OCI
</t>
    </r>
    <r>
      <rPr>
        <sz val="10"/>
        <color indexed="8"/>
        <rFont val="Arial"/>
        <family val="2"/>
      </rPr>
      <t>10/04/2018</t>
    </r>
    <r>
      <rPr>
        <b/>
        <sz val="10"/>
        <color indexed="8"/>
        <rFont val="Arial"/>
        <family val="2"/>
      </rPr>
      <t>:</t>
    </r>
    <r>
      <rPr>
        <sz val="10"/>
        <color indexed="8"/>
        <rFont val="Arial"/>
        <family val="2"/>
      </rPr>
      <t xml:space="preserve"> Alix del Pilar Hurtado Pedraza, Técnico Operativo (E )
</t>
    </r>
    <r>
      <rPr>
        <b/>
        <sz val="10"/>
        <color indexed="8"/>
        <rFont val="Arial"/>
        <family val="2"/>
      </rPr>
      <t>25/07/2018</t>
    </r>
    <r>
      <rPr>
        <sz val="10"/>
        <color indexed="8"/>
        <rFont val="Arial"/>
        <family val="2"/>
      </rPr>
      <t>: Alix del Pilar Hurtado Pedraza, Técnico Operativo (E )</t>
    </r>
  </si>
  <si>
    <r>
      <t xml:space="preserve">10/04/2018: Alix del Pilar Hurtado Pedraza, Técnico Operativo (E )
</t>
    </r>
    <r>
      <rPr>
        <b/>
        <sz val="10"/>
        <color indexed="8"/>
        <rFont val="Arial"/>
        <family val="2"/>
      </rPr>
      <t>25/07/2018:</t>
    </r>
    <r>
      <rPr>
        <sz val="10"/>
        <color indexed="8"/>
        <rFont val="Arial"/>
        <family val="2"/>
      </rPr>
      <t xml:space="preserve"> Alix del Pilar Hurtado Pedraza, Técnico Operativo (E )</t>
    </r>
  </si>
  <si>
    <r>
      <t xml:space="preserve">24/4/2018:  Se encuentra pendiente su aprobación y publicación.
</t>
    </r>
    <r>
      <rPr>
        <b/>
        <sz val="10"/>
        <color indexed="8"/>
        <rFont val="Arial"/>
        <family val="2"/>
      </rPr>
      <t>01/06/2018:</t>
    </r>
    <r>
      <rPr>
        <sz val="10"/>
        <color indexed="8"/>
        <rFont val="Arial"/>
        <family val="2"/>
      </rPr>
      <t xml:space="preserve"> En Maloca AulaSIG se encuentra publicado el documento denominado “PROTOCOLO DE SEGURIDAD Y MANEJO DE CUENTAS – TESORERÍA”, con fecha de aprobación del 02/05/2018. Se cierra la acción</t>
    </r>
  </si>
  <si>
    <r>
      <t xml:space="preserve">http://www.idep.edu.co/?q=content/gf-14-proceso-de-gesti%C3%B3n-financiera#overlay-context=
</t>
    </r>
    <r>
      <rPr>
        <b/>
        <sz val="10"/>
        <color indexed="8"/>
        <rFont val="Arial"/>
        <family val="2"/>
      </rPr>
      <t xml:space="preserve">19/07/2018:  </t>
    </r>
    <r>
      <rPr>
        <sz val="10"/>
        <color indexed="8"/>
        <rFont val="Arial"/>
        <family val="2"/>
      </rPr>
      <t xml:space="preserve">http://www.idep.edu.co/?q=content/gf-14-proceso-de-gesti%C3%B3n-financiera#overlay-context= </t>
    </r>
  </si>
  <si>
    <r>
      <t xml:space="preserve">24/04/2018: Hilda Yamile Morales Laverde - Jefe OCI.
01/06/2018:   Hilda Yamile Morales Laverde, Jefe Oficina Control Interno 
</t>
    </r>
    <r>
      <rPr>
        <b/>
        <sz val="10"/>
        <rFont val="Arial"/>
        <family val="2"/>
      </rPr>
      <t xml:space="preserve">
25/07/2018</t>
    </r>
    <r>
      <rPr>
        <sz val="10"/>
        <rFont val="Arial"/>
        <family val="2"/>
      </rPr>
      <t>: Alix del Pilar Hurtado P., Técnico Operativo (E ) OCI</t>
    </r>
  </si>
  <si>
    <r>
      <t xml:space="preserve">28/07/2017: Una vez realizado el reconteo (Hoja de trabajo denominada Soporte seguimiento  HV), se identifica que  13 expedientes de 37 historias laborales se encuentran diligenciados de acuerdo al Formato FT-GD-07-19 Hoja de Control de Expedientes que debe adecuarse a los lineamientos de la  Circular Externa No. 04 de 2003, que trae el formato guía anexo.  
12/10/2017: Se realizó la verificación  de los 37 expedientes laborales de funcionarios activos con la hoja de control  por cada uno de ellos y la foliación respectiva.  Se encuentra implementado el  Formato FT-GD-07-19 Hoja de Control de Expedientes que debe adecuarse a los lineamientos de la  Circular Externa No. 04 de 2003, que trae el formato guía anexo. Ya existe el FUID de los expedientes mencionados y se encuentra actualizado. Se cierra acción.
</t>
    </r>
    <r>
      <rPr>
        <sz val="9.5"/>
        <color indexed="8"/>
        <rFont val="Arial"/>
        <family val="2"/>
      </rPr>
      <t xml:space="preserve">10/04/2018
NOTA:   La Oficina de Control Interno, dió cierre a esta acción teniendo en cuenta que se realizó  la validación  y organización de 37 historias laborales  de los funcionarios activos, sin embargo,  se deben tenier en cuenta las observaciones presentadas al seguimiento de plan de mejoramiento que radicó la Coordinación Grupo de Inspección y Vigilancia dle Sistema Nacional de Archivos del Archivo General de la Nación (rad 455 del 28/03/2018) respecto a este hallazgo.
La Oficina de Control Interno continuará realizando seguimiento al cumplimiento de dichas observaciones teniendo en cuenta que se debe enviar el seguimiento del Plan de Mejoramiento Archivístico trimestralmente.
</t>
    </r>
    <r>
      <rPr>
        <b/>
        <sz val="9.5"/>
        <color indexed="8"/>
        <rFont val="Arial"/>
        <family val="2"/>
      </rPr>
      <t>25/07/2018</t>
    </r>
    <r>
      <rPr>
        <sz val="9.5"/>
        <color indexed="8"/>
        <rFont val="Arial"/>
        <family val="2"/>
      </rPr>
      <t xml:space="preserve">
</t>
    </r>
    <r>
      <rPr>
        <b/>
        <sz val="9.5"/>
        <color indexed="8"/>
        <rFont val="Arial"/>
        <family val="2"/>
      </rPr>
      <t>Con comunicado del Archivo General de la Nación respecto al seguimiento al Plan de Mejoramiento Archivistico, el cual fue radicado en el IDEP bajo el No. 1014 del 17/07/2018, se da por superado el hallazgo</t>
    </r>
    <r>
      <rPr>
        <sz val="9.5"/>
        <color indexed="8"/>
        <rFont val="Arial"/>
        <family val="2"/>
      </rPr>
      <t>.</t>
    </r>
  </si>
  <si>
    <t>Materialización del riesgo "Tener ataques informáticos a bases de datos, red de comunicaciones, sistemas de información y/o página web de la entidad", donde se detectó un virus de tipo ransomware, denominado GANDCRAB en una versión reciente, que en la práctica lo que hace es secuestrar archivos mediante el cifrado de los mismos. Este virus afectó las siguientes unidades:
1.    Unidades Z de los usuarios: Andrea Bustamante, Ana María Caro, Ana Alexandra Díaz, Adriana Díaz Izquierdo y Abdonina Guevara.
2.    Carpetas compartidas denominadas Académica, Administrativa (Contabilidad, PIGA, SAFyCD, Servicios Generales, Talento Humano y Tesorería) y Control Interno (2014 hasta la carpeta Planeación).
3.    Sistema operativo del Sistema de Información HUMANO.</t>
  </si>
  <si>
    <t>* Debilidad en la aplicación de los controles establecidos en el mapa de riesgos
* Debilidad y falta de documentación en los controles existentes para evitar ataques informáticos a las bases de datos, red de comunicaciones, sistemas de información y/o página web .
*  Falta de lineamientos o procedimientos documentados de seguridad y privacidad de la información.
* Falta de capacitaciones y/o socializaciones efectivas de lineamientos para preservar la seguridad y privacidad de la información a funcionarios y contratistas de la entidad.</t>
  </si>
  <si>
    <t>Eliminar el virus detectado del dominio y como medida preventiva se desconectaron los discos externos que almacenan la información de las unidades Z y del Centro de Documentación, razón por la cual en este momento ningún usuario puede visibilizar su unidad Z. Lo correspondiente a lo almacenado en el disco externo Centro de documentación fue restablecido el martes 25 de septiembre.
Paralelamente se inició la realización de un nuevo backup de las unidades Z en un disco externo y una vez finalice este proceso serán activadas nuevamente dichas unidades en la red interna del IDEP, con lo cual esperamos que el jueves 27 de septiembre tengan acceso a sus unidades Z.</t>
  </si>
  <si>
    <t>Profesionales y/o contratistas del proceso Gestión tecnológica.</t>
  </si>
  <si>
    <t>Servicio reestablecido</t>
  </si>
  <si>
    <t>Analizar y calificar nuevamente el riesgo en el mapa de riesgos vigente, donde se evaluarà nuevamente el riesgo inherente, los controles existentes y el riesgo residual.</t>
  </si>
  <si>
    <t>Mapa de riesgos del proceso actualizado</t>
  </si>
  <si>
    <t>Procedimiento documentado, aprobado, publicado e implementado.</t>
  </si>
  <si>
    <t>Plan de contingencia tecnológica actualizado y publicado</t>
  </si>
  <si>
    <t>Realizar una socialización efectiva a funcionarios y contratistas del IDEP sobre los procedimientos establecidos en seguridad y privacidad de la información</t>
  </si>
  <si>
    <t>Evidencias de la realización de la socialización</t>
  </si>
  <si>
    <t>Verificar la restricción al acceso de páginas que puedan afectar la seguridad de la información de la entidad y descarga de software, en todos los equipos de la entidad.</t>
  </si>
  <si>
    <t>Registro de la verificación (planillas, fotografias, etc)</t>
  </si>
  <si>
    <t>Fortalecer el perfil del profesional nombrado como "Oficial de Seguridad de la Informaciòn" mediante capacitaciones referentes al riesgo en cuestión.</t>
  </si>
  <si>
    <t xml:space="preserve">Evidencias de la capacitación </t>
  </si>
  <si>
    <t xml:space="preserve">Fortalecer los recursos existentes para la realización de Backups </t>
  </si>
  <si>
    <t>Backups realizados</t>
  </si>
  <si>
    <t>Informe ejecutivo de seguimiento y evaluación a la gestión de los riesgos de los procesos y el seguimiento al mapa de riesgos de corrupción.
(…)Materialización del un riesgo de gestión tecnológica, teniendo en cuenta que el 31 de agosto de la vigencia, fueron apagados los servidores por posible interrupción del servicio de energía, suspendiendo el servicio web y micrositios. Este evento se ha presentado en dos oportunidades durante la presente vigencia, en el seguimiento reportado por el líder, no se informa sobre el avance de la acción propuesta en cuanto a la documentación del procedimiento "Gestión de la continuidad del negocio" y aplicación del control definido como PL-GT- 12-02 Plan de Contingencia Tecnológica.</t>
  </si>
  <si>
    <t>Los equipos fueron apagados de manera preventiva ante una alerta emitida por la Subdirección Administrativa por la posible suspensión del servicio de energía generada por una pago extemporaneo del servicio. Por lo cual, se decidió apagar los servidores de manera controlada para evitar traumatismos mayores y afectaciones prolongadas en la prestación del servicio. Por lo tanto la causa identificada es pago extemporaneo del servicio.</t>
  </si>
  <si>
    <t>Teniendo en cuenta que la gestión de los pagos de los servicios públicos no son responsabilidad del proceso Gestión tecnológica, la acción a ejecutar respecto a la materialización de este riesgo será: Informar al proceso Gestión Financiera en las mesas de trabajo para la actualización del Mapa de riesgos según la nueva metodología del DAFP,  la necesidad considerar un control en el mapa de riesgo de dicho proceso acerca de la posibilidad de Interrupción en la prestación de servicio de energía por pagos extemporaneos.</t>
  </si>
  <si>
    <t>Mapa de riesgos actualizados</t>
  </si>
  <si>
    <t xml:space="preserve">Incluir en el mapa de riesgos del proceso Gestión Tecnológica la causa "Interrupción en la prestación de servicio de energía por pagos extemporaneos" con el factor de riesgo "Interno - Financieros". </t>
  </si>
  <si>
    <t>Servicios reestablecidos</t>
  </si>
  <si>
    <t>Incluir en el mapa de riesgos de Gestión tecnologica, el seguimiento  sobre el avance de la acción propuesta en cuanto a la documentación del procedimiento "Gestión de la continuidad del negocio" y aplicación del control definido como PL-GT- 12-02 Plan de Contingencia Tecnológica, en el reporte de seguimiento del tercer cuatrimestre de 2018 .</t>
  </si>
  <si>
    <t>Acta No. 1 de reunión 5 abril de 2016 (Expediente Contractual)12 de octubre de 2016: correo electrónico enviado por el profesional de soporte SIAFI del Idep. 06 de abril de 2016: Prórroga Contrato 034.
12 de julio de 2017: Comunicación externa 469 del 07 de julio de 2017
24/11/2017: Actas de capacitación en el módulo de metas e indicadores del sistema de información SIAFI suscritas con el proveedor del software y los personas capacitadas.
Acceso al módulo de metas e indicadores a través del recurso compartido "S" en la carpeta GOOBI de SIAFI.
Actas de seguimiento al contrato. Seguimiento a indicadores en SIG
Módulo  en producción
Módulo  en producción 
Pantallazo del aplicativo GOOBI</t>
  </si>
  <si>
    <r>
      <rPr>
        <b/>
        <sz val="10"/>
        <color indexed="8"/>
        <rFont val="Arial"/>
        <family val="2"/>
      </rPr>
      <t>02/04/2018</t>
    </r>
    <r>
      <rPr>
        <sz val="10"/>
        <color indexed="8"/>
        <rFont val="Arial"/>
        <family val="2"/>
      </rPr>
      <t xml:space="preserve"> Se realizo seguimiento a los datos enviados a traves de correo electronico por la funcionaria responsable de la radicacion.
</t>
    </r>
    <r>
      <rPr>
        <b/>
        <sz val="10"/>
        <color indexed="8"/>
        <rFont val="Arial"/>
        <family val="2"/>
      </rPr>
      <t xml:space="preserve">04/07/2018 </t>
    </r>
    <r>
      <rPr>
        <sz val="10"/>
        <color indexed="8"/>
        <rFont val="Arial"/>
        <family val="2"/>
      </rPr>
      <t xml:space="preserve">Se realizo seguimiento a los datos enviados a traves de correo electronico por la funcionaria responsable de la radicacion el 04/07/.2018
</t>
    </r>
    <r>
      <rPr>
        <b/>
        <sz val="10"/>
        <color indexed="8"/>
        <rFont val="Arial"/>
        <family val="2"/>
      </rPr>
      <t xml:space="preserve">01/10/2018 </t>
    </r>
    <r>
      <rPr>
        <sz val="10"/>
        <color indexed="8"/>
        <rFont val="Arial"/>
        <family val="2"/>
      </rPr>
      <t>Se realizo seguimiento a los datos enviados a traves de correo electronico por la funcionaria responsable de la radicacion el 04/07/.2018</t>
    </r>
  </si>
  <si>
    <r>
      <rPr>
        <b/>
        <sz val="10"/>
        <color indexed="8"/>
        <rFont val="Arial"/>
        <family val="2"/>
      </rPr>
      <t>02/04/2018:</t>
    </r>
    <r>
      <rPr>
        <sz val="10"/>
        <color indexed="8"/>
        <rFont val="Arial"/>
        <family val="2"/>
      </rPr>
      <t xml:space="preserve">
 FT-GD-07-03 Préstamo de Expediente (documento fisico )http://www.idep.edu.co/?q=content/gd-07-proceso-de-gesti%C3%B3n-documental#overlay-context=
</t>
    </r>
    <r>
      <rPr>
        <b/>
        <sz val="10"/>
        <color indexed="8"/>
        <rFont val="Arial"/>
        <family val="2"/>
      </rPr>
      <t>1/10/2018</t>
    </r>
    <r>
      <rPr>
        <sz val="10"/>
        <color indexed="8"/>
        <rFont val="Arial"/>
        <family val="2"/>
      </rPr>
      <t xml:space="preserve"> formato  FT-GD-07-03 Préstamo de Expedientes</t>
    </r>
  </si>
  <si>
    <t>Mapa de riesgos actualizado</t>
  </si>
  <si>
    <t>Correos electrónicos remitidos por el Subdirector Administrativo, Financiero y de Control Disciplinario</t>
  </si>
  <si>
    <t>Se solicita  retirar estas actividades de la matriz del plan  de mejoraiento del proceso Gestión financiera teniendo en cuenta que dichas actividades no son competencia de este proceso</t>
  </si>
  <si>
    <r>
      <rPr>
        <b/>
        <sz val="10"/>
        <rFont val="Arial"/>
        <family val="2"/>
      </rPr>
      <t xml:space="preserve">09/04/2018: </t>
    </r>
    <r>
      <rPr>
        <sz val="10"/>
        <rFont val="Arial"/>
        <family val="2"/>
      </rPr>
      <t xml:space="preserve">
El 5 de febrero se informó a la aseguradora vía correo electrónico y se realizó reunión con el representante de la aseguradora el 6 de febrero. 
</t>
    </r>
    <r>
      <rPr>
        <b/>
        <sz val="10"/>
        <rFont val="Arial"/>
        <family val="2"/>
      </rPr>
      <t xml:space="preserve">05/10/218:  </t>
    </r>
    <r>
      <rPr>
        <sz val="10"/>
        <rFont val="Arial"/>
        <family val="2"/>
      </rPr>
      <t>El IDEP con oficio radicado No. 00106-816-000676 del 31/07/2018 se dio respuesta a solicitud de la aseguradora  JARGU SAS Corredores de Seguros con relación al Siniestro Caso 6123 delito peculado por apropiación en contra del Señor Juan Francisco Eduardo Salcedo Reyes - Póliza de Manejo No. 980-64-994-000000201-Aseguradora Solidaria de Colombia Radicado 00284 del 26 de febrero de 2018 No. HT76295, donde se aclaró que el señor extesorero presuntamente se apropió de $123,765,541 de los cuales $37.256.719 los devolvió en el primer trimestre de 2015 y en junio 30 de 2017. Al saldo de $86.508.822 se aplicaron los $69.881.015 quedando un saldo pendiente de capital de $16.627.807 más el lucro cesante.</t>
    </r>
  </si>
  <si>
    <r>
      <rPr>
        <b/>
        <sz val="10"/>
        <rFont val="Arial"/>
        <family val="2"/>
      </rPr>
      <t xml:space="preserve">09/04/2018: </t>
    </r>
    <r>
      <rPr>
        <sz val="10"/>
        <rFont val="Arial"/>
        <family val="2"/>
      </rPr>
      <t xml:space="preserve">
Se REALIZO CIRCULARIZACION DE SALDOS A PROVEEDORES, ACTUALIZAR LIQUIDACION DE CONTRATOS.   PENDIENTE CONFIRMAR CASOS PARTICULARES.  -  
</t>
    </r>
  </si>
  <si>
    <t xml:space="preserve">Listado de mesas ayuda solicitadas después del evento. </t>
  </si>
  <si>
    <t>N:\2018\10. PLAN MEJORAMIENTO POR PROCESOS\04.Seguimiento 30_09_2018\Soportes Seguimiento P.M. por procesos a 30_Sep\GF</t>
  </si>
  <si>
    <r>
      <t xml:space="preserve">10/04/2018: Alix del Pilar Hurtado Pedraza, Técnico Operativo (E )
25/07/2018: Alix del Pilar Hurtado Pedraza, Técnico Operativo (E )
</t>
    </r>
    <r>
      <rPr>
        <b/>
        <sz val="10"/>
        <color indexed="8"/>
        <rFont val="Arial"/>
        <family val="2"/>
      </rPr>
      <t>22/10/2018:</t>
    </r>
    <r>
      <rPr>
        <sz val="10"/>
        <color indexed="8"/>
        <rFont val="Arial"/>
        <family val="2"/>
      </rPr>
      <t xml:space="preserve"> Alix del Pilar Hurtado Pedraza, Técnico Operativo (E )</t>
    </r>
  </si>
  <si>
    <t xml:space="preserve">06/10/2017: Evidencias Citadas en el seguimiento y a solicitud del interesado.
24/11/2017: http://www.idep.edu.co/?q=content/gf-14-proceso-de-gesti%C3%B3n-financiera#overlay-context=
06/04/2018: http://www.idep.edu.co/?q=content/gf-14-proceso-de-gesti%C3%B3n-financiera#overlay-context=
24/11/2017: http://www.idep.edu.co/?q=content/gf-14-proceso-de-gesti%C3%B3n-financiera#overlay-context=
</t>
  </si>
  <si>
    <t>24/11/2017: http://www.idep.edu.co/sites/default/files/PRO-GF-14-14%20Causacion_ordenes_de_pago_V4_1.pdf#overlay-context=content/gf-14-proceso-de-gesti%25C3%25B3n-financiera%3Fq%3Dcontent/gf-14-proceso-de-gesti%25C3%25B3n-financiera
06/04/2018: el Procedimiento se encuentra publicado en el siguiente link: http://www.idep.edu.co/sites/default/files/PRO-GF-14-14_Causacion_ordenes_pago_V5.pdf
05/10/2018: El procedimiento se encuentra actualizado en http://www.idep.edu.co/?q=content/gf-14-proceso-de-gesti%C3%B3n-financiera#overlay-context=</t>
  </si>
  <si>
    <t>24/11/2017: http://www.idep.edu.co/sites/default/files/PRO-GF-14-11%20Gestio%CC%81n%20Contable_V4.pdf
06/04/2018: http://www.idep.edu.co/sites/default/files/PRO-GF-14-11_Gestion_Contable_V5.pdf</t>
  </si>
  <si>
    <t>06/04/2018: Correo Institucional dirigido a la OAJ</t>
  </si>
  <si>
    <t xml:space="preserve">09/04/2018: 
El 5 de febrero se informó a la aseguradora vía correo electrónico y se realizó reunión con el representante de la aseguradora el 6 de febrero. </t>
  </si>
  <si>
    <t xml:space="preserve">06/04/2018:
 Actas de Comité Tecnico de Sostenibilidad Contable 2018. </t>
  </si>
  <si>
    <t xml:space="preserve">06/04/2018: 
Actas de Comité Tecnico de Sostenibilidad Contable 2018. </t>
  </si>
  <si>
    <t>09/04/2018: 
http://www.idep.edu.co/?q=content/gf-14-proceso-de-gesti%C3%B3n-financiera#overlay-context=</t>
  </si>
  <si>
    <t>09/04/2018: 
http://www.idep.edu.co/sites/default/files/MN_GF_14_01MANUAL_POLITICAS_IDEP_V2.pdf</t>
  </si>
  <si>
    <r>
      <rPr>
        <sz val="10"/>
        <color indexed="8"/>
        <rFont val="Arial"/>
        <family val="2"/>
      </rPr>
      <t xml:space="preserve">09/04/2018: 
*Radicado N° 2660 de fecha 30/01/2018.
*Radicado N° 000171 del 14/02/2018
*Radicado N° 000215 de fecha 31/01/2018
*Radiacdo N°  000124 del 05/02/2018
*Radicado N° 000171 de 14/02/2018.
</t>
    </r>
  </si>
  <si>
    <r>
      <rPr>
        <sz val="10"/>
        <color indexed="8"/>
        <rFont val="Arial"/>
        <family val="2"/>
      </rPr>
      <t>09/04/2018: 
*Radicado N° 000215 del 31/01/2018.</t>
    </r>
  </si>
  <si>
    <r>
      <rPr>
        <sz val="10"/>
        <color indexed="8"/>
        <rFont val="Arial"/>
        <family val="2"/>
      </rPr>
      <t>06/04/2018: 
se encuentra como soporte en el expediente de Actas de Comité de Sostenibilidad Contable de la Vigencia 2018.</t>
    </r>
  </si>
  <si>
    <r>
      <rPr>
        <sz val="10"/>
        <color indexed="8"/>
        <rFont val="Arial"/>
        <family val="2"/>
      </rPr>
      <t>06/04/2018: 
Correo Institucional de Fecha 06/02/2018.</t>
    </r>
  </si>
  <si>
    <r>
      <t xml:space="preserve">25/4/2018:  Se realizó la actualización de procedimientos y se encuetran publicados en la página web.   
</t>
    </r>
    <r>
      <rPr>
        <b/>
        <sz val="10"/>
        <color indexed="8"/>
        <rFont val="Arial"/>
        <family val="2"/>
      </rPr>
      <t xml:space="preserve">19/07/2018: </t>
    </r>
    <r>
      <rPr>
        <sz val="10"/>
        <color indexed="8"/>
        <rFont val="Arial"/>
        <family val="2"/>
      </rPr>
      <t xml:space="preserve">No se reportó seguimiento por parte del líder del proceso de Gestión Financiera. Sin embargo, revisado Maloca AulaSIG, se evidencia que en el mes de marzo de 2018, se actualizaron los siguientes procedimientos:
* PRO-GF-14-06 Conciliaciones bancarias y contables.  Fecha de aporbacion  26/03/2018.
* PRO-GF-14-11 Gestión Contable.   Fecha de Aprobacion 26/03/2018.
*PRO-GF-14-12 Revisión a los informes de ejecución financiera de los recursos entregados en administración. Fecha de Aprobacion 26/03/2018.
*PRO-GF-14-14 Causación de Órdenes de Pago. Fecha de Aprobación 23/06/2018
 El procedimiento PRO-GF-14-15 Programación Mensualizada de Caja PAC. se encuentra en su versión 4 del 19/07/2017. SE CIERRA LA ACCIÓN
</t>
    </r>
  </si>
  <si>
    <r>
      <t xml:space="preserve">24/4/2018:  Esta actividad se encuentra sin avance y vencida.
</t>
    </r>
    <r>
      <rPr>
        <b/>
        <sz val="10"/>
        <color indexed="8"/>
        <rFont val="Arial"/>
        <family val="2"/>
      </rPr>
      <t xml:space="preserve">01/06/2018: </t>
    </r>
    <r>
      <rPr>
        <sz val="10"/>
        <color indexed="8"/>
        <rFont val="Arial"/>
        <family val="2"/>
      </rPr>
      <t xml:space="preserve">Revisado en Maloca AulaSIG,  se encuentra publicado el documento denominado “PROTOCOLO DE SEGURIDAD Y MANEJO DE CUENTAS – TESORERÍA”, con fecha de aprobación del 02/05/2018, en donde se evidencia la implementación de controles necesarios para mejorar  la seguridad de la información en los equipos desde los cuales se realicen transacciones de la entidad.
1) En acta del  23/03/2018, se definen perfiles en SIAFI, así:
</t>
    </r>
    <r>
      <rPr>
        <i/>
        <u/>
        <sz val="10"/>
        <color indexed="8"/>
        <rFont val="Arial"/>
        <family val="2"/>
      </rPr>
      <t xml:space="preserve">Perfil Tesorero: </t>
    </r>
    <r>
      <rPr>
        <i/>
        <sz val="10"/>
        <color indexed="8"/>
        <rFont val="Arial"/>
        <family val="2"/>
      </rPr>
      <t xml:space="preserve"> </t>
    </r>
    <r>
      <rPr>
        <sz val="10"/>
        <color indexed="8"/>
        <rFont val="Arial"/>
        <family val="2"/>
      </rPr>
      <t xml:space="preserve">Se Quito definitivamente el permiso de “anulación” para todo el módulo tesoral. A su vez se asignaron estos permisos al Subdirector Administrativo
</t>
    </r>
    <r>
      <rPr>
        <i/>
        <u/>
        <sz val="10"/>
        <color indexed="8"/>
        <rFont val="Arial"/>
        <family val="2"/>
      </rPr>
      <t>Perfil Subdirector Adm</t>
    </r>
    <r>
      <rPr>
        <sz val="10"/>
        <color indexed="8"/>
        <rFont val="Arial"/>
        <family val="2"/>
      </rPr>
      <t xml:space="preserve">: Se quitaron los permisos de “Creación”, “Modificación” y “Firma” del módulo tesoral. A su vez se asignó el permiso de “Anulación”
La solicitud de anulación se realizará vía correo electrónico por el Tesorero General explicando los motivos de la solicitud y se efectuará por el Subdirector Administrativo.  
La Oficina de Control Interno, realizará revisión en SIAFI, con el fin de verificar el cumplimiento de los roles y permisos establecidos
</t>
    </r>
    <r>
      <rPr>
        <b/>
        <sz val="10"/>
        <color indexed="8"/>
        <rFont val="Arial"/>
        <family val="2"/>
      </rPr>
      <t xml:space="preserve">25/07/2018: </t>
    </r>
    <r>
      <rPr>
        <sz val="10"/>
        <color indexed="8"/>
        <rFont val="Arial"/>
        <family val="2"/>
      </rPr>
      <t>Revisado en Goobi, se evidencia que se encuentra parametrizados los perfiles del Tesorero y el Subdirector Administrativo de acuerdo a lo establecido en el acta del 23/03/2018</t>
    </r>
  </si>
  <si>
    <r>
      <t>24/4/2018:  Se aportó como evidencia la confirmación de saldos de Corporación Magisterio y se verificó las liquidaciones de los contratos.  Se continua con el seguimiento de ésta acción.
01/06/2018: Se encuentra pendiente anexar los soportes de los correos efectuados. 
19/07/2018: Cotinúa pendiente el anexar los soportes de los correos efectuados respecto a la circularización realizada con los supervisores.
NOTA: La Oficina de Control Interno, durante el mes de Agosto, realizará visita administrativa al área de contabilidad, con el fin de verificar los documentos que soporten la gestión adelantada en cumplimiento a las acciones planteadas.</t>
    </r>
    <r>
      <rPr>
        <b/>
        <sz val="10"/>
        <rFont val="Arial"/>
        <family val="2"/>
      </rPr>
      <t xml:space="preserve">
18/10/2018: </t>
    </r>
    <r>
      <rPr>
        <sz val="10"/>
        <rFont val="Arial"/>
        <family val="2"/>
      </rPr>
      <t xml:space="preserve">El 16 de febrero de 2018 se reimitió correo a los supervisores de contratos por parte de la Subdirección Administrativa y Financiera con el fin verificar la efectividad de los pagos a febrero de 2018, así mismo, la liquidación de los contratos de la vigencia de 2017. Producto de la circularización se presentó inquietudes respecto al contrato 106 de 2017, del cual se hizo claridad con la remisión del acta de liquidación de este. 
</t>
    </r>
  </si>
  <si>
    <r>
      <t xml:space="preserve">24/4/2018:  Se inicia el seguimiento el segundo semestre de 2018.
19/07/2018: No se reportaron avances por parte del líder del proceso.
NOTA: La Oficina de Control Interno, durante el mes de Agosto, realizará visita administrativa al área de contabilidad, con el fin de verificar los documentos que soporten la gestión adelantada en cumplimiento a las acciones planteadas.
</t>
    </r>
    <r>
      <rPr>
        <b/>
        <sz val="10"/>
        <rFont val="Arial"/>
        <family val="2"/>
      </rPr>
      <t xml:space="preserve">
18/10/2018: </t>
    </r>
    <r>
      <rPr>
        <sz val="10"/>
        <rFont val="Arial"/>
        <family val="2"/>
      </rPr>
      <t xml:space="preserve">Teniendo en cuenta que esta acción no guarda relación con el  proceso de Gestión Financiera, es necesario el retiro por no ser competencia de la Subdirección.  </t>
    </r>
  </si>
  <si>
    <r>
      <t>24/4/2018:  Se inicia el seguimiento el segundo semestre de 2018.
19/07/2018: No se reportaron avances por parte del líder del proceso.
NOTA: La Oficina de Control Interno, durante el mes de Agosto, realizará visita administrativa al área de contabilidad, con el fin de verificar los documentos que soporten la gestión adelantada en cumplimiento a las acciones planteadas.</t>
    </r>
    <r>
      <rPr>
        <b/>
        <sz val="10"/>
        <rFont val="Arial"/>
        <family val="2"/>
      </rPr>
      <t xml:space="preserve">
18/10/2018: </t>
    </r>
    <r>
      <rPr>
        <sz val="10"/>
        <rFont val="Arial"/>
        <family val="2"/>
      </rPr>
      <t xml:space="preserve">Teniendo en cuenta que esta acción no guarda relación con el  proceso de Gestión Financiera, es necesario el retiro por no ser competencia de la Subdirección.  </t>
    </r>
  </si>
  <si>
    <r>
      <t xml:space="preserve">24/04/2018: Hilda Yamile Morales Laverde - Jefe OCI.
</t>
    </r>
    <r>
      <rPr>
        <b/>
        <sz val="10"/>
        <rFont val="Arial"/>
        <family val="2"/>
      </rPr>
      <t xml:space="preserve">19/07/2018: </t>
    </r>
    <r>
      <rPr>
        <sz val="10"/>
        <rFont val="Arial"/>
        <family val="2"/>
      </rPr>
      <t>Alix del Pilar Hurtado P., Técnico Operativo (E ) OCI</t>
    </r>
  </si>
  <si>
    <r>
      <t xml:space="preserve">24/04/2018: Hilda Yamile Morales Laverde - Jefe OCI.
</t>
    </r>
    <r>
      <rPr>
        <b/>
        <sz val="10"/>
        <rFont val="Arial"/>
        <family val="2"/>
      </rPr>
      <t xml:space="preserve">
</t>
    </r>
    <r>
      <rPr>
        <sz val="10"/>
        <rFont val="Arial"/>
        <family val="2"/>
      </rPr>
      <t xml:space="preserve">01/06/2018:   Hilda Yamile Morales Laverde, Jefe Oficina Control Interno </t>
    </r>
  </si>
  <si>
    <r>
      <t xml:space="preserve">24/04/2018: Hilda Yamile Morales Laverde - Jefe OCI.
</t>
    </r>
    <r>
      <rPr>
        <b/>
        <sz val="10"/>
        <rFont val="Arial"/>
        <family val="2"/>
      </rPr>
      <t xml:space="preserve">
</t>
    </r>
    <r>
      <rPr>
        <sz val="10"/>
        <rFont val="Arial"/>
        <family val="2"/>
      </rPr>
      <t xml:space="preserve">19/07/2018: Alix del Pilar Hurtado P., Técnico Operativo (E ) OCI
</t>
    </r>
    <r>
      <rPr>
        <b/>
        <sz val="10"/>
        <rFont val="Arial"/>
        <family val="2"/>
      </rPr>
      <t>19/10/2018:</t>
    </r>
    <r>
      <rPr>
        <sz val="10"/>
        <rFont val="Arial"/>
        <family val="2"/>
      </rPr>
      <t xml:space="preserve"> Sandra Milena Bonilla R._ Contratista de Apoyo Profesional_ OCI</t>
    </r>
  </si>
  <si>
    <t xml:space="preserve">http://www.idep.edu.co/sites/default/files/IN-GF-14-05_Protocolo_de_Seguridad_V1.
Acta No. 2 del 23/03/2018 Plan de Mejoramiento proceso Financiero
</t>
  </si>
  <si>
    <r>
      <t xml:space="preserve">24/04/2018: Hilda Yamile Morales Laverde - Jefe OCI.
19/07/2018: Alix del Pilar Hurtado P., Técnico Operativo (E ) OCI
</t>
    </r>
    <r>
      <rPr>
        <b/>
        <sz val="10"/>
        <rFont val="Arial"/>
        <family val="2"/>
      </rPr>
      <t>19/10/2018:</t>
    </r>
    <r>
      <rPr>
        <sz val="10"/>
        <rFont val="Arial"/>
        <family val="2"/>
      </rPr>
      <t xml:space="preserve"> Sandra Milena Bonilla R._ Contratista de Apoyo Profesional_ OCI</t>
    </r>
  </si>
  <si>
    <r>
      <t xml:space="preserve">24/04/2018: Hilda Yamile Morales Laverde - Jefe OCI.
</t>
    </r>
    <r>
      <rPr>
        <b/>
        <sz val="10"/>
        <rFont val="Arial"/>
        <family val="2"/>
      </rPr>
      <t xml:space="preserve">
</t>
    </r>
    <r>
      <rPr>
        <sz val="10"/>
        <rFont val="Arial"/>
        <family val="2"/>
      </rPr>
      <t xml:space="preserve">19/07/2018: Alix del Pilar Hurtado P., Técnico Operativo (E ) OCI
</t>
    </r>
    <r>
      <rPr>
        <b/>
        <sz val="10"/>
        <rFont val="Arial"/>
        <family val="2"/>
      </rPr>
      <t xml:space="preserve">
19/10/2018:</t>
    </r>
    <r>
      <rPr>
        <sz val="10"/>
        <rFont val="Arial"/>
        <family val="2"/>
      </rPr>
      <t xml:space="preserve"> Sandra Milena Bonilla R._ Contratista de Apoyo Profesional_ OCI</t>
    </r>
  </si>
  <si>
    <r>
      <t xml:space="preserve">24/04/2018: Hilda Yamile Morales Laverde - Jefe OCI.
01/06/2018:   Hilda Yamile Morales Laverde, Jefe Oficina Control Interno 
19/07/2018: Alix del Pilar Hurtado P., Técnico Operativo (E ) OCI
</t>
    </r>
    <r>
      <rPr>
        <b/>
        <sz val="10"/>
        <rFont val="Arial"/>
        <family val="2"/>
      </rPr>
      <t>19/10/2018:</t>
    </r>
    <r>
      <rPr>
        <sz val="10"/>
        <rFont val="Arial"/>
        <family val="2"/>
      </rPr>
      <t xml:space="preserve"> Sandra Milena Bonilla R._ Contratista de Apoyo Profesional_ OCI</t>
    </r>
  </si>
  <si>
    <t>TOTAL  
HALLAZGOS</t>
  </si>
  <si>
    <t>Durante el mes de noviembre se revisó y ajustó el mapa de riesgos del proceso de Divulgación y comunicación,  cuyos cambios  se  registraron en el acta de reunión del 28 de noviembre que reposan en el archivo de gestión de la Subdirección académica. Frente los riesgos  de Usufructo mal intencionado de publicaciones producidas por el IDEP para el interés particular y ajo nivel de publicidad de la información (transparencia activa) , se propone desde el líder formular una acción de mejora  preventiva que permita mitigar la ocurrencia de los riesgos  identificado así como fortalecer su control.</t>
  </si>
  <si>
    <t>Información insuficiente a usuarios y partes interesadas acerca de la gratuidad de los productos y servicios del IDEP.
Colusión por parte de los Directivos, Funcionarios y/o contratistas que intervienen en la los procesos de distribución de publicaciones</t>
  </si>
  <si>
    <t>Realizar una campaña de información a usuarios y partes interesadas acerca de la gratuidad de los productos y servicios del IDEP, para mejorar  los niveles de publicidad de la información del IDEP a usuarios y partes interesadas.</t>
  </si>
  <si>
    <t xml:space="preserve">Publicación en la Pagina Web del IDEP de la campaña realizada,  ( enlace) 
Elaboración y envío  de campaña virtual a través de la generación de correos masivos a las bases de datos de usuarios del IDEP </t>
  </si>
  <si>
    <t>Subdirectora Académica 
Asesor de la Dirección general (Líder proceso comunicaciones)</t>
  </si>
  <si>
    <t>Durante el mes de noviembre se revisó y ajustó el mapa de riesgos del proceso de Divulgación y comunicación,  cuyos cambios  se  registraron en el acta de reunión del 28 de noviembre que reposan en el archivo de gestión de la Subdirección académica. Frente al riesgo de Uso indebido de las imágenes y textos para favorecer o desfavorecer a una marca o a un tercero, los controles que se tienen  se califican moderados, por esto se propone desde el líder formular una acción de mejora  preventiva que permita mitigar la ocurrencia del riesgo  anticorrupción identificado.</t>
  </si>
  <si>
    <t>Omisión en la aplicación del manual de imagen institucional
Colusión por parte de los Directivos, Funcionarios y/o contratistas que intervienen en la los procesos de comunicación y divulgación.
Controles ineficientes a los requisitos que deben cumplir las publicaciones.</t>
  </si>
  <si>
    <t xml:space="preserve">Elaborar una lista de chequeo para la verificación y seguimiento del cumplimiento de los criterios  del manual de imagen de la Alcaldía de Bogotá, para la publicación de imágenes y /o textos </t>
  </si>
  <si>
    <t>Publicación de la lista de chequeo en el SIG así como su incorporación  en la caracterización del  proceso de Divulgación y comunicación
Matriz diligenciada  con la verificación de los criterios de  las imágenes y/o textos que  se han publicado</t>
  </si>
  <si>
    <t>Durante el mes de noviembre se revisó y ajustó el mapa de riesgos del proceso de Divulgación y comunicación,  cuyos cambios  se  registraron en el acta de reunión del 28 de noviembre que reposan en el archivo de gestión de la Subdirección académica. Frente al riesgo de Información de las convocatorias   sea divulgada y socializada de manera parcial, inoportuna y/o desactualizada a la comunidad, los controles que se tienen  se califican moderados, por esto se propone desde el líder formular una acción de mejora  preventiva que permita mitigar la ocurrencia del riesgo identificado.</t>
  </si>
  <si>
    <t>La fuente que produce la información en la entidad no la entrega a tiempo.
Falta de oportunidad en el envío de la información a las partes interesadas por los canales institucionales del IDEP (página web, correo electrónico masivo)</t>
  </si>
  <si>
    <t xml:space="preserve">Elaborar una matriz de seguimiento  de la información de las convocatorias que se publica  en los canales institucionales del IDEP. </t>
  </si>
  <si>
    <t xml:space="preserve">Matriz diligenciada  con el seguimiento de la información publicada de las convocatorias </t>
  </si>
  <si>
    <t>Durante el mes de noviembre se revisó y ajustó el mapa de riesgos del proceso de Divulgación y comunicación,  cuyos cambios  se  registraron en el acta de reunión del 28 de noviembre que reposan en el archivo de gestión de la Subdirección académica. Frente al riesgo de Retrasos o demoras en los tiempos de entrega de publicaciones a los usuarios y partes interesadas, los controles que se tienen  se califican moderados, por esto se propone desde el líder formular una acción correctiva que permita mitigar la ocurrencia del riesgo identificado, puesto que su materialización corresponde a  factores externos al IDEP.</t>
  </si>
  <si>
    <t>Incumplimiento en los tiempos estimados de impresión por parte de la Imprenta Distrital.
Retrasos en la entrega de contenidos e insumos producto de los proyectos que apoya y promueve el IDEP.
Falta de consentimientos informados de los autores y/o participantes de los estudios desarrollados del IDEP</t>
  </si>
  <si>
    <t>Suscribir un documento entre la Imprenta Distrital y el IDEP   con el fin de establecer los acuerdos necesarios  para cumplir con  los procesos de impresión de las publicaciones del IDEP.</t>
  </si>
  <si>
    <t>Documento suscrito entre el IDEP y la Imprenta distrital</t>
  </si>
  <si>
    <t xml:space="preserve">Subdirectora Académica 
Profesional Especializado 222-105 de la subdirección académica </t>
  </si>
  <si>
    <t>Durante el mes de noviembre se revisó y ajustó el mapa de riesgos del proceso de Atención al ciudadano,  cuyos cambios  se  registraron en el acta de reunión del 28 de noviembre que reposan en el archivo de gestión de la Subdirección académica. Frente al riesgo de manipular información que solicita el ciudadano a la entidad por interés particular, los controles que se tienen  se califican moderados, por esto se propone desde el líder formular una acción de mejora  preventiva que permita mitigar la ocurrencia del riesgo  anticorrupción identificado.</t>
  </si>
  <si>
    <t xml:space="preserve">Colusión por parte de los Directivos, Funcionarios y/o contratistas que intervienen en los diferentes procesos que incluyen acciones de dar respuesta a los ciudadanos
Evitar perjuicio a particulares por acciones indebidas en el desarrollo de las funciones asignadas.
Favorecimiento un particular o a un tercero
</t>
  </si>
  <si>
    <t>Actualizar los formatos de tratamiento para usos de los consentimientos y asentimientos de la política de tratamiento de datos ​que se tienen en el SIG</t>
  </si>
  <si>
    <t xml:space="preserve">Documentos Actualizados en el SIG del IDEP </t>
  </si>
  <si>
    <t>Subdirectora Académica</t>
  </si>
  <si>
    <t>Durante el mes de noviembre se revisó y ajustó el mapa de riesgos del proceso de Atención al ciudadano,  cuyos cambios  se  registraron en el acta de reunión del 28 de noviembre que reposan en el archivo de gestión de la Subdirección académica. Frente al riesgo de Usuarios atendidos de manera inoportuna, ineficaz, ineficiente, indigna y/o sin calidez, los controles que se tienen  se califican moderados, por esto se propone desde el líder formular una acción de mejora  preventiva que permita mitigar la ocurrencia del riesgo  identificado.</t>
  </si>
  <si>
    <t>Desconocimiento de la información institucional por parte de los funcionarios del instituto.
Un servicio deficiente por parte de funcionarios que tienen asignada la responsabilidad.
Inadecuada caracterización de usuarios y partes interesadas que permitan conocer las necesidades y expectativas de los usuarios.</t>
  </si>
  <si>
    <t>Hacer una campaña virtual a los  servidores públicos  para sensibilizar la necesidad de atender  a los usuarios de manera oportuna, eficaz, eficiente, digna y/o con calidez, divulgando el contenido del Manual de atención al ciudadano del instituto para la investigación educativa y el desarrollo pedagógico - IDEP</t>
  </si>
  <si>
    <t>Campaña virtual enviada a los correos electrónicos  de los servidores públicos y su divulgación en el boletín interno del IDEP</t>
  </si>
  <si>
    <t>Subdirectora Académica
Asesor Dirección General ( Líder del proceso de comunicaciones)</t>
  </si>
  <si>
    <t>Durante el mes de noviembre se revisó y ajustó el mapa de riesgos del proceso de Investigación y desarrollo pedagógico,  cuyos cambios  se  registraron en el acta de reunión del 27 de noviembre que reposan en el archivo de gestión de la Subdirección académica. Frente al riesgo de productos resultado de los proyectos de IyDP con plagio,  se propone desde el líder formular una acción de mejora  preventiva que permita mitigar la ocurrencia del riesgo identificado.</t>
  </si>
  <si>
    <t>Inadecuada utilización de herramientas tecnológicas que permitan la identificación de plagio en los documentos
Desconocimiento de las normas de referencia ión o citas de autor
Falta de integridad del contratista o funcionario.</t>
  </si>
  <si>
    <t>Documentar  el uso de la herramienta tecnológica que permite identificar plagio</t>
  </si>
  <si>
    <t xml:space="preserve">Documento  instructivo para el uso de la herramienta tecnológica anti plagio con la que cuente el IDEP  formalizado en el SIG en el proceso de Investigación y desarrollo pedagógico. </t>
  </si>
  <si>
    <t>Durante el mes de noviembre se revisó y ajustó el mapa de riesgos del proceso de Investigación y desarrollo pedagógico,  cuyos cambios  se  registraron en el acta de reunión del 27 de noviembre que reposan en el archivo de gestión de la Subdirección académica. Frente al riesgo de retiro anticipado de los participantes de los proyectos de Investigación y Desarrollo Pedagógico,  se propone desde el líder formular una acción de mejora  preventiva que permita mitigar la ocurrencia del riesgo identificado.</t>
  </si>
  <si>
    <t>Limitación de tiempo por parte de los interesados por múltiples actividades en las instituciones educativas.
Desarticulación entre las diferentes actividades que realiza el Instituto con los usuarios y partes interesadas.
Falta de motivación o interés en los proyectos desarrollados</t>
  </si>
  <si>
    <t>Socializar los lineamientos de las  guías  GU-IDP-04-01 Proyectos de Investigación y GU-IDP-04-02 Proyectos Desarrollo Pedagógico, especialmente en los temas relacionados con  la suscripción de actas de compromiso, las formas en que se puede realizar acompañamiento para prevenir este riesgo y  finalmente los tipos de incentivos académicos que pueden otorgarse a los participantes de los proyectos.</t>
  </si>
  <si>
    <t>Lista de asistencia de la socialización realizada a los funcionarios de la Subdirección Académica</t>
  </si>
  <si>
    <t>06/30/2019</t>
  </si>
  <si>
    <t>Se realizó la consulta a cuatro (4) funcionarios responsables de actividades sobre el cumplimiento de los lineamientos establecidos en las  guías GU-IDP-04-02 Proyectos Desarrollo Pedagógica y GU-IDP-04-01 Proyectos de Investigación específicamente del numeral 9. A lo cual se evidencio que tan solo una funcionaria esta dando cumplimiento a la organización de la carpeta del proyecto utilizando Google Drive</t>
  </si>
  <si>
    <t>No hay conocimiento  por  funcionarios y/o contratistas  de la subdirección académica , de los aspectos propuestos en las guías GU-IDP-04-02 Proyectos Desarrollo Pedagógica y GU-IDP-04-01 Proyectos de Investigación</t>
  </si>
  <si>
    <t>Socialización de los lineamientos de la GU-IDP-04-02 Proyectos Desarrollo Pedagógica y GU-IDP-04-01 Proyectos de Investigación</t>
  </si>
  <si>
    <t xml:space="preserve">De acuerdo al cronograma establecido en la ficha técnica, para el segundo semestre se estableció un 30 % de avance; en el POA se reporto n 0,30 de cumplimiento para este trimestre, no obstante estos datos solo cruza con el reposte del PEDI.
Se presenta diferencias en los datos reportados en los tres instrumentos de validación, tanto en la meta proyectada como en el avance reportado, no es consistente la medida de evaluación del indicador .
Homogeneidad para la presentación de los diferentes instrumentos de evaluación a la gestión. </t>
  </si>
  <si>
    <t xml:space="preserve">No hay una presentación clara en las metas y el  avance (unidad de medida  y metodología de medición)  por cada estudio, en los instrumentos de indicadores  de gestión, plan operativo anual y fichas de proyectos. </t>
  </si>
  <si>
    <t xml:space="preserve">Revisión y modificación de los indicadores para el proceso de Investigación y Desarrollo Pedagógico  con el fin de alinear la medición entre  los instrumentos de planeación como el POA, los indicadores de Gestión del proceso y fichas de proyectos. </t>
  </si>
  <si>
    <t xml:space="preserve">Hoja de vida de los indicadores formulados para el proceso 
Plan Operativo Anual con porcentajes programados acordes a los indicadores del proceso </t>
  </si>
  <si>
    <t>De la revisión efectuada se observó que se presentan diferencias en el cronograma establecido en el POA y en la documentación que reposasen el expediente de las siguientes fichas: Sistema de monitoreo al cumplimiento de los estándares de calidad de educación inicial, Estudio investigación e innovación- un marco de referencia para el premio ala investigación educativa y reconocimiento docente</t>
  </si>
  <si>
    <t>No es claro los criterios para formular las fichas de proyectos de investigación o desarrollo pedagógico en la dependencia
No se evidencia una actividad  en el Plan operativo anual de la Subdirección Académica, el cual tiene ficha de proyecto pero su seguimiento se encuentra  reportado dentro de otra ficha de proyecto</t>
  </si>
  <si>
    <t xml:space="preserve">Actualizar el procedimiento PRO-IDP-04-01 Formulación de Proyectos de Investigación y Desarrollo Pedagógico, con el fin de  establecer los criterios para la elaboración o no de la de Ficha de proyectos de investigación o desarrollo  pedagógico. </t>
  </si>
  <si>
    <t>Documento de procedimiento PRO-IDP-04-01 Formulación de Proyectos de Investigación y Desarrollo Pedagógico actualizado  a la vigencia 2019</t>
  </si>
  <si>
    <t xml:space="preserve">Se presentan diferencias en las metas establecidas según el cronograma que reposa en la ficha técnica y los instrumentos de indicadores de gestión . </t>
  </si>
  <si>
    <t xml:space="preserve">Se presenta un error en la sumatoria del cronograma planeado </t>
  </si>
  <si>
    <t>Elaborar un cuadro de control  general de seguimiento  a los porcentajes de ejecución de las fichas de los proyectos de investigación o desarrollo pedagógico</t>
  </si>
  <si>
    <t>Cuadro de seguimiento diligenciado</t>
  </si>
  <si>
    <t>Q:\TABLA DE VALORACION_NOVIEMBRE-2018\TVD_IDEP_CD_13_11_2018 concepto técnico</t>
  </si>
  <si>
    <r>
      <t xml:space="preserve">Actividad quese realizara una vez se tengan convalidadas las Tablas de Retención Documental  
06/10/2017: Actividad en desarrollado , la cual se implementara una vez se tengan aprobadas las tablas de retencion Documental.  
23/10/2017:Actividad programada para el 2018 una vez se envien los ajustes solicitados para la convalidacion definitiva  
</t>
    </r>
    <r>
      <rPr>
        <b/>
        <sz val="10"/>
        <rFont val="Arial"/>
        <family val="2"/>
      </rPr>
      <t>26/03/2018</t>
    </r>
    <r>
      <rPr>
        <b/>
        <sz val="10"/>
        <color indexed="8"/>
        <rFont val="Arial"/>
        <family val="2"/>
      </rPr>
      <t xml:space="preserve">. </t>
    </r>
    <r>
      <rPr>
        <sz val="10"/>
        <color indexed="8"/>
        <rFont val="Arial"/>
        <family val="2"/>
      </rPr>
      <t xml:space="preserve">El 12 de enero se recibió concepto de la Secretaría Técnica del Consejo Distrital de Archivos en la que se propone al consejo  la convalidación en firme de la TRD en la primera sesión del 2018.
Se está esperando el acuerdo de convalidación emitido por el Consejo Distrital de Archivos de Bogotá .
</t>
    </r>
    <r>
      <rPr>
        <b/>
        <sz val="10"/>
        <color indexed="8"/>
        <rFont val="Arial"/>
        <family val="2"/>
      </rPr>
      <t>25/07/2018</t>
    </r>
    <r>
      <rPr>
        <sz val="10"/>
        <color indexed="8"/>
        <rFont val="Arial"/>
        <family val="2"/>
      </rPr>
      <t xml:space="preserve">   El 29 de junio de se informo a todos los funcionarios y contratistas del Instituto la convalidación de las Tablas de Retención Documental así como su adopción e implementación a través de alerta informativa. 
Para el segundo semestre se programaron las jornadas de sensibilización con las dependencias y el acompañamiento para la implementación de la Tabla de Retención documental para la vigencia  2018.
</t>
    </r>
    <r>
      <rPr>
        <b/>
        <sz val="10"/>
        <color indexed="8"/>
        <rFont val="Arial"/>
        <family val="2"/>
      </rPr>
      <t>11/12/2018</t>
    </r>
    <r>
      <rPr>
        <sz val="10"/>
        <color indexed="8"/>
        <rFont val="Arial"/>
        <family val="2"/>
      </rPr>
      <t xml:space="preserve"> Se realizo acompañamiento a las seis(6 dependecias del instituto para realizar la implementacion de las Tablas de Retencion en cada Una para la vigencia 2018: se realizo identificacion de las series documentales, rotulacion de las carpetas.Inventario unico documental. por parte del lider del proceso se realizo matriz de seguimiento a cada dependencia.</t>
    </r>
  </si>
  <si>
    <r>
      <rPr>
        <b/>
        <sz val="10"/>
        <color indexed="8"/>
        <rFont val="Arial"/>
        <family val="2"/>
      </rPr>
      <t xml:space="preserve">06/03/2018.
</t>
    </r>
    <r>
      <rPr>
        <sz val="10"/>
        <color indexed="8"/>
        <rFont val="Arial"/>
        <family val="2"/>
      </rPr>
      <t>Rad No.2-2018-580 del 15/01/2018
Q:\TRD_COVALIDADA_2018\IMPLEMENTACIÓN TRD</t>
    </r>
  </si>
  <si>
    <r>
      <rPr>
        <b/>
        <sz val="10"/>
        <color indexed="8"/>
        <rFont val="Arial"/>
        <family val="2"/>
      </rPr>
      <t>23/11/2017</t>
    </r>
    <r>
      <rPr>
        <sz val="10"/>
        <color indexed="8"/>
        <rFont val="Arial"/>
        <family val="2"/>
      </rPr>
      <t xml:space="preserve">: Actividad progrmada para ejecutarse a partir del segundo trimestre del 2018  
</t>
    </r>
    <r>
      <rPr>
        <b/>
        <sz val="10"/>
        <color indexed="8"/>
        <rFont val="Arial"/>
        <family val="2"/>
      </rPr>
      <t>26/03/201</t>
    </r>
    <r>
      <rPr>
        <sz val="10"/>
        <color indexed="8"/>
        <rFont val="Arial"/>
        <family val="2"/>
      </rPr>
      <t xml:space="preserve">8: Las  actividades aprobadas  dentro del SIC  se ejecutaran a partir del segundo trimestre  de 2018.
</t>
    </r>
    <r>
      <rPr>
        <b/>
        <sz val="10"/>
        <color indexed="8"/>
        <rFont val="Arial"/>
        <family val="2"/>
      </rPr>
      <t>04/07/2018</t>
    </r>
    <r>
      <rPr>
        <sz val="10"/>
        <color indexed="8"/>
        <rFont val="Arial"/>
        <family val="2"/>
      </rPr>
      <t xml:space="preserve"> debido a que el Sistema Integrado de Conservacion se aprobo y publico el 26 de junio de 2018. las actidades se reprograman para el tercer periodo
</t>
    </r>
    <r>
      <rPr>
        <b/>
        <sz val="10"/>
        <color indexed="8"/>
        <rFont val="Arial"/>
        <family val="2"/>
      </rPr>
      <t>11/12/2018</t>
    </r>
    <r>
      <rPr>
        <sz val="10"/>
        <color indexed="8"/>
        <rFont val="Arial"/>
        <family val="2"/>
      </rPr>
      <t xml:space="preserve"> Se elaboro acto administrativo de Aprobacion del Sistema Integado de conservacion.  Se elaboro  el instructivo de saneamiento ambiental y documental, y la planilla de control de limpieza de los depositos de archivo del instituto </t>
    </r>
  </si>
  <si>
    <r>
      <rPr>
        <b/>
        <sz val="10"/>
        <color indexed="8"/>
        <rFont val="Arial"/>
        <family val="2"/>
      </rPr>
      <t>26/03/2018.</t>
    </r>
    <r>
      <rPr>
        <sz val="10"/>
        <color indexed="8"/>
        <rFont val="Arial"/>
        <family val="2"/>
      </rPr>
      <t xml:space="preserve">
Z:\PROCEDIMIENTOS_GD\SISTEMA INTEGRADO DE CONSERVACION
</t>
    </r>
    <r>
      <rPr>
        <b/>
        <sz val="10"/>
        <color indexed="8"/>
        <rFont val="Arial"/>
        <family val="2"/>
      </rPr>
      <t>04/07/2018</t>
    </r>
    <r>
      <rPr>
        <sz val="10"/>
        <color indexed="8"/>
        <rFont val="Arial"/>
        <family val="2"/>
      </rPr>
      <t xml:space="preserve">
http://www.idep.edu.co/sites/default/files/PL-GD-07-03_Sistema_Integrado_de_Conservacion_
http://www.idep.edu.co/?q=content/gd-07-proceso-de-gesti%C3%B3n-documental#overlay-context=</t>
    </r>
  </si>
  <si>
    <r>
      <rPr>
        <b/>
        <sz val="10"/>
        <color indexed="8"/>
        <rFont val="Arial"/>
        <family val="2"/>
      </rPr>
      <t>02/04/2018</t>
    </r>
    <r>
      <rPr>
        <sz val="10"/>
        <color indexed="8"/>
        <rFont val="Arial"/>
        <family val="2"/>
      </rPr>
      <t xml:space="preserve">. Se verifico el diligenciamiento del formato el cual se encuentra de acuerdo a la operatividad del proceso y  normatividad legal vigente.
</t>
    </r>
    <r>
      <rPr>
        <b/>
        <sz val="10"/>
        <color indexed="8"/>
        <rFont val="Arial"/>
        <family val="2"/>
      </rPr>
      <t xml:space="preserve">11/12/2018 </t>
    </r>
    <r>
      <rPr>
        <sz val="10"/>
        <color indexed="8"/>
        <rFont val="Arial"/>
        <family val="2"/>
      </rPr>
      <t xml:space="preserve">Se verifico el diligenciamiento del formato el cual se encuentra de acuerdo a la operatividad del proceso y  normatividad legal vigente.
</t>
    </r>
  </si>
  <si>
    <r>
      <rPr>
        <b/>
        <sz val="10"/>
        <color indexed="8"/>
        <rFont val="Arial"/>
        <family val="2"/>
      </rPr>
      <t>26/03/2018</t>
    </r>
    <r>
      <rPr>
        <sz val="10"/>
        <color indexed="8"/>
        <rFont val="Arial"/>
        <family val="2"/>
      </rPr>
      <t xml:space="preserve">.  El 15 de febrero se realizo  la capacitación programada referente a la operatividad del  Procedimiento PRO-GD-07-08 "Gestión y trámite de las comunicaciones oficiales"  el cual se encuentra publicado en la Maloca Aula SIG. 
</t>
    </r>
    <r>
      <rPr>
        <b/>
        <sz val="10"/>
        <color indexed="8"/>
        <rFont val="Arial"/>
        <family val="2"/>
      </rPr>
      <t>10/08/2018</t>
    </r>
    <r>
      <rPr>
        <sz val="10"/>
        <color indexed="8"/>
        <rFont val="Arial"/>
        <family val="2"/>
      </rPr>
      <t xml:space="preserve"> La actualizacion de los indicadores se realizara en el cuarto trimestre
</t>
    </r>
    <r>
      <rPr>
        <b/>
        <sz val="10"/>
        <color indexed="8"/>
        <rFont val="Arial"/>
        <family val="2"/>
      </rPr>
      <t>11/12/2018</t>
    </r>
    <r>
      <rPr>
        <sz val="10"/>
        <color indexed="8"/>
        <rFont val="Arial"/>
        <family val="2"/>
      </rPr>
      <t xml:space="preserve"> Teniendo en cuenta el proceso de actualizacion que se ha dado con la convalidacion y aprobacion de las tablas de retencion del instituto asi como la implementacion para la vigencia 2018,  el ajuste realizado al proceso de gestion documental y a los procedimientos es necesario reformular los indicadores de gestion para este Proceso. por tal razon para la vigencia 2019 se formularan  los indicadores de gestion acordes a la actualizacion del proceso de gestion documental en la entidad.
</t>
    </r>
  </si>
  <si>
    <r>
      <rPr>
        <b/>
        <sz val="10"/>
        <color indexed="8"/>
        <rFont val="Arial"/>
        <family val="2"/>
      </rPr>
      <t xml:space="preserve">03/04/2018 </t>
    </r>
    <r>
      <rPr>
        <sz val="10"/>
        <color indexed="8"/>
        <rFont val="Arial"/>
        <family val="2"/>
      </rPr>
      <t xml:space="preserve">Se realizo la revision a los indicadores de gestion. Los cuales seran actualizados en el segundo trimestre 
</t>
    </r>
    <r>
      <rPr>
        <b/>
        <sz val="10"/>
        <color indexed="8"/>
        <rFont val="Arial"/>
        <family val="2"/>
      </rPr>
      <t>04/07/2018</t>
    </r>
    <r>
      <rPr>
        <sz val="10"/>
        <color indexed="8"/>
        <rFont val="Arial"/>
        <family val="2"/>
      </rPr>
      <t xml:space="preserve"> los indicadores fiueron actualizados conforme a la solicitud de la Oficina asesora de planeacion
</t>
    </r>
    <r>
      <rPr>
        <b/>
        <sz val="10"/>
        <color indexed="8"/>
        <rFont val="Arial"/>
        <family val="2"/>
      </rPr>
      <t>01/10/2018</t>
    </r>
    <r>
      <rPr>
        <sz val="10"/>
        <color indexed="8"/>
        <rFont val="Arial"/>
        <family val="2"/>
      </rPr>
      <t xml:space="preserve"> la actualizacion de los indicadores se realizara en el cuarto trimestre
</t>
    </r>
    <r>
      <rPr>
        <b/>
        <sz val="10"/>
        <color indexed="8"/>
        <rFont val="Arial"/>
        <family val="2"/>
      </rPr>
      <t xml:space="preserve">11/12/2018 </t>
    </r>
    <r>
      <rPr>
        <sz val="10"/>
        <color indexed="8"/>
        <rFont val="Arial"/>
        <family val="2"/>
      </rPr>
      <t xml:space="preserve">Teniendo en cuenta el proceso de actualizacion que se ha dado con la convalidacion y aprobacion de las tablas de retencion del instituto asi como la implementacion para la vigencia 2018,  el ajuste realizado al proceso de gestion documental y a los procedimientos es necesario reformular los indicadores de gestion para este Proceso.
para la vigencia 2 Se formularan los indicadores de gestion acordes a la actualizacion del proceso de gestion documental en la entidad. </t>
    </r>
  </si>
  <si>
    <r>
      <t xml:space="preserve">Actividad quese realizara una vez se tengan convalidadas las Tablas de Valoracion Documental 
06/10/2017: Actividad en desarrollado , la cual se implementara una vez se tengan convalidadas las Tablas de Valoración Documental. 
</t>
    </r>
    <r>
      <rPr>
        <b/>
        <sz val="10"/>
        <color rgb="FF000000"/>
        <rFont val="Arial"/>
        <family val="2"/>
      </rPr>
      <t>23/11/2017</t>
    </r>
    <r>
      <rPr>
        <sz val="10"/>
        <color rgb="FF000000"/>
        <rFont val="Arial"/>
        <family val="2"/>
      </rPr>
      <t xml:space="preserve">: Actividad progrmada para el 2019 una vez se convaliden las Tablas de valoracion Documental
</t>
    </r>
    <r>
      <rPr>
        <b/>
        <sz val="10"/>
        <color rgb="FF000000"/>
        <rFont val="Arial"/>
        <family val="2"/>
      </rPr>
      <t xml:space="preserve">11/12/2018 </t>
    </r>
    <r>
      <rPr>
        <sz val="10"/>
        <color rgb="FF000000"/>
        <rFont val="Arial"/>
        <family val="2"/>
      </rPr>
      <t>El 19 de noviembre se recibio de la secretaria tecnica del consejo Distrital de Archivos de Bogota concepto de viabilidad de convalidacion de las TVD</t>
    </r>
  </si>
  <si>
    <t>Falta por implementar planes de ayuda mutua ante amenazas de interés común.</t>
  </si>
  <si>
    <t>En el plan de emergencias interno no se han documentado planes de ayuda mutua.</t>
  </si>
  <si>
    <t>Actualizar el plan interno de emergencias e incluir un item para describir el plan de ayuda mutua.</t>
  </si>
  <si>
    <t>Plan Interno de Emergencias actualizado y publicado</t>
  </si>
  <si>
    <t>Subdirector Administrativo, Financiero y de Control Disciplinario y profesional de apoyo al SG-SST</t>
  </si>
  <si>
    <t>Es necesario documentar los mecanismos de medición de mortalidad por accidentes de trabajo o enfermedades laborales, como mínimo una vez al año.</t>
  </si>
  <si>
    <t>No se tiene formulado el indicador de mortalidad de accidentes de trabajo.
No se ha realizado medición de la mortalidad por accidentes de trabajo o enfermedades laborales.</t>
  </si>
  <si>
    <t>Formular el indicador de mortalidad por accidentes de trabajo</t>
  </si>
  <si>
    <t>Hoja de vida del indicador aprobada y publicada</t>
  </si>
  <si>
    <t>No se han estructurado programas de prevención</t>
  </si>
  <si>
    <t>No se cuenta con programa(s) de prevención enfocados a los riesgos prioritarios.</t>
  </si>
  <si>
    <t>Formular e implementar un programa de prevención con la asesoría  de la ARL.</t>
  </si>
  <si>
    <t>Programa de prevención aprobado y publicado.
Registros de asistencia, piezas de comunicación y/o registro fotográfico de actividades desarrolladas en relación al programa</t>
  </si>
  <si>
    <t>La Entidad no cuenta con las fichas toxicológicas de los productos químicos utilizados</t>
  </si>
  <si>
    <t>No se evidencian las fichas toxicológicas de los productos químicos utilizados por los servidores de la Entidad.</t>
  </si>
  <si>
    <t>Realizar un inventario de los productos químicos utilizados en la Entidad y suministrar las fichas toxicologicas a quienes los manipulan.</t>
  </si>
  <si>
    <t>Inventario de los productos químicos y fichas toxicologicas</t>
  </si>
  <si>
    <t>No se evidencia la comunicación de  las responsabilidades específicas en Seguridad y Salud en el trabajo (SST) para todos los niveles de la organización</t>
  </si>
  <si>
    <t>Las responsabilidades especificas en seguridad y salud en el trabajo establecidas en el  Plan de Seguridad y Salud en el Trabajo no se han comunicado a cada nivel de la entidad</t>
  </si>
  <si>
    <t>Comunicar las responsabilidades especificas en Seguridad y Salud en el Trabajo a todos los niveles de la entidad.</t>
  </si>
  <si>
    <t>Piezas de comunicación interna y documento soporte de la entrega de las responsabilidades en SST.</t>
  </si>
  <si>
    <t>Los trabajadores no realizan auto-reporte de condiciones de trabajo riesgosas</t>
  </si>
  <si>
    <t>No se ha socializado e implementado el formato de auto-reporte de condiciones de salud y trabajo</t>
  </si>
  <si>
    <t>Socializar el formato de auto-reporte de condiciones de salud y trabajo y promover su implementación en los servidores de la Entidad.</t>
  </si>
  <si>
    <t>Piezas de comunicación interna y/o listados de asistencia</t>
  </si>
  <si>
    <r>
      <t xml:space="preserve">20/01/2017 Se realizó la actualización del formato de acta de comité técnico de sostenibilidad en lo relacionado con la serie documental y se esta dando cumplimiento en los tiempos para su suscripción
06/10/2017:Desde el área de Presupuesto se han efectuado en la presente vigencia cuatro (4) comités de seguimieto presupuestal y dos (2)  comités de emergencia sobre los cuales se tienen las respectivas actas debidamente firmadas. No obstante, teniendo en cuenta la observación generada, es importante revisar los tiempos establecidos para la formalización de las respectivas actas teniendo en cuenta el tiempo que se requiere para proyección de las mismas, envío a los integrantes del comité para su revisión y ajustes pertinentes y posterior corrección y formalización de las mismas. por lo anterior es preciso aclarar que no es viable generar una alerta en calendario google aps para realizar la suscripción de las actas de acuerdo con el tiempo establecido en la Resolución de creación de Comités, esto no implica que el proceso de Gestion Financiera -Presupuesto  no este suscribiendo formalizando las actas de comite. comoevidencia las actas se encuentan debidamente archivas en el respectivo expediente. 
asi mismo  por parate de Contabilidad los aspectos mencionados se corrigieron a partir de las observaciones levantadas por la Oficina de Control Interno, no obstante el expediente anual se folia en su totalidad una vez cerradas las actas de la vigencia, y previo a su remisión al archivo general de la entidad.
Por lo anterior se solicita el cierre de la no conformidad  puesto que se han desarrollado las acciones para eliminar las causas de la no conformidad.
24/11/2017: A partir de esta observación se está dando cumplimiento a los tiempos establecidos en la resolución de creación del Comité Técnico de Sostenibilidad Contable, para lo pertinente a la generación de las actas de Comité y su suscripción por parte de los integrantes, adicionalmente las mismas se están diligenciando según el formato existente en la Maloca Aula SIG, y una vez se incorporan al expediente documental se proceden a foliar.
</t>
    </r>
    <r>
      <rPr>
        <b/>
        <sz val="10"/>
        <rFont val="Arial"/>
        <family val="2"/>
      </rPr>
      <t xml:space="preserve">
06/04/2018:</t>
    </r>
    <r>
      <rPr>
        <sz val="10"/>
        <rFont val="Arial"/>
        <family val="2"/>
      </rPr>
      <t xml:space="preserve"> Se han venido remitiendo las actas de Comite  a través del correo electrónico, para su correspondiente revisión y aprobación, en caso de que hayan observaciones se procede a modificar el acta e imprimirlas para firmas. Pendiente  las alertas en calendarios Google.
</t>
    </r>
    <r>
      <rPr>
        <b/>
        <sz val="10"/>
        <rFont val="Arial"/>
        <family val="2"/>
      </rPr>
      <t xml:space="preserve">05/10/2018: </t>
    </r>
    <r>
      <rPr>
        <sz val="10"/>
        <rFont val="Arial"/>
        <family val="2"/>
      </rPr>
      <t xml:space="preserve"> Igualmente se presentó proyecto de resolución modificatoria al funcionamiento del Comité Técnico de Sostenibilidad Contable, la cual ya fue verirficada por la Oficina Asesora Jurídica y la Oficina de Control Interno y en el momento se encuentra en proceso de ajuste según observaciones y recomendaciones de dichas oficinas, para su posterior firma y publicación.  Con corte al tercer trimestre se encuentra en proceso de elaboraciòn un acta que corresponde a la reunión llevada a cabo el 26 de septiembre de 2018. 
</t>
    </r>
    <r>
      <rPr>
        <b/>
        <sz val="10"/>
        <rFont val="Arial"/>
        <family val="2"/>
      </rPr>
      <t xml:space="preserve">05/12/2018: </t>
    </r>
    <r>
      <rPr>
        <sz val="10"/>
        <rFont val="Arial"/>
        <family val="2"/>
      </rPr>
      <t>Con Resolución No. 147 del 05/12/2018 se modificó el funcionamiento del Comite Técnico de Sostenibilidad del Sistema Contable del Instituto, con el fin de dar cumplimiento al nuevo marco normativo contable, se incorporaron algunas funciones de carácter transitorio, se modificó la periodicidad de las reuniones y  se eliminaron los términos para la elaboración de las actas del comite (Artículo 12 numeral 4). A la fecha las actas se encuentran al día debidamente firmadas y archivadas. El Acta No. 13 de la reunión llevada a cabo el 28 de noviembre de 2018, está en trámite de elaboración.</t>
    </r>
  </si>
  <si>
    <r>
      <t xml:space="preserve">06/10/2017: Se llevó a cabo la actualización de los procedimientos, documentos y formatos del  área de Contabilidad, los mismos se encuentran en proceso de revision final  y posterior publicacion en la MALOCA SIG.
24/11/2017: El inventario Documental del Proceso de Gestión Financiera se encuentra en estado de actulaización 
</t>
    </r>
    <r>
      <rPr>
        <b/>
        <sz val="10"/>
        <rFont val="Arial"/>
        <family val="2"/>
      </rPr>
      <t xml:space="preserve">06/04/2018. </t>
    </r>
    <r>
      <rPr>
        <sz val="10"/>
        <rFont val="Arial"/>
        <family val="2"/>
      </rPr>
      <t xml:space="preserve">No se puede cambiar la línea de acción, dado que el hallazgo no es claro, no obstante se realizo la actualización de los Procedimientos Contables con el fin de mejorar la responsabilidad de  actividades ,  Cargas de trabajo dentro del área contable.
 </t>
    </r>
    <r>
      <rPr>
        <b/>
        <sz val="10"/>
        <rFont val="Arial"/>
        <family val="2"/>
      </rPr>
      <t>25/09/2018:</t>
    </r>
    <r>
      <rPr>
        <sz val="10"/>
        <rFont val="Arial"/>
        <family val="2"/>
      </rPr>
      <t xml:space="preserve"> Los Procedimientos PRO-GF-14-14 Causación de Órdenes de Pago,  PRO-GF-14-06 Conciliaciones bancarias contables, y los formatos FT-GF-14-24 Planilla de autorización de pagos diferentes a la CUD y FT-GF-14-16 Formato conciliación bancaria contable, se encuentran actualizados y publicados en el Aula Maloca SIG, con fecha de Aprobación 25/09/2018.         
</t>
    </r>
    <r>
      <rPr>
        <b/>
        <sz val="10"/>
        <rFont val="Arial"/>
        <family val="2"/>
      </rPr>
      <t>05/10/2018:</t>
    </r>
    <r>
      <rPr>
        <sz val="10"/>
        <rFont val="Arial"/>
        <family val="2"/>
      </rPr>
      <t xml:space="preserve">  Mediante resolución No. 094 de 2018, se adoptó la guía para la presentación de los informes de ejecución financiera de los convenios suscritos por concepto de recursos entregados en administración (transferencia o recursos propios); con base en esta resolución se culmina el proceso de actualización del procedimiento PRO-GF-14-12 Revisión a los informes de ejecución financiera de los recursos entregados en administración.                                                                                                                                                                                                                                                                            </t>
    </r>
    <r>
      <rPr>
        <b/>
        <sz val="10"/>
        <rFont val="Arial"/>
        <family val="2"/>
      </rPr>
      <t>30/11/2018 y 03/12/2018:</t>
    </r>
    <r>
      <rPr>
        <sz val="10"/>
        <rFont val="Arial"/>
        <family val="2"/>
      </rPr>
      <t xml:space="preserve"> Se realizó la actualización de los Procedimientos: PRO-GF-14-11, Gestión Contable, PRO-GF-14-02 Modificación Presupuestal, PRO-GF-14-01 Ejecución Presupuestal, PRO-GF-14-03 Cierre Presupuestal y PRO-GF-14-15 Programación mensualizada de Caja PAC. Así mismo se solicito la creación de los siguientes formatos: Conciliación de Almacén y Conciliación entre Presupuesto-Contabilidad y Tesorería,  los cuales ya fueron enviados a la Oficina Asesora de Planeación para su revisión y publicación en  el Aula Maloca SIG.                         
                                                                                                                                                                                                                                                         </t>
    </r>
    <r>
      <rPr>
        <b/>
        <sz val="10"/>
        <rFont val="Arial"/>
        <family val="2"/>
      </rPr>
      <t>05/12/2018</t>
    </r>
    <r>
      <rPr>
        <sz val="10"/>
        <rFont val="Arial"/>
        <family val="2"/>
      </rPr>
      <t>: Esta acción está en seguimiento por parte de la Oficina de Control Interno. Revisados los libros auxiliares de contabilidad con corte a noviembre 30 de 2018, no se evidencian saldos por concepto de recursos entregados en administración, por lo tanto no ha sido necesario la aplicación del procedimiento, formato y guía.</t>
    </r>
  </si>
  <si>
    <r>
      <t xml:space="preserve">24/11/2017: El procedimiento fue actualizado con fecha de aprobacion 19/07/2017
</t>
    </r>
    <r>
      <rPr>
        <b/>
        <sz val="10"/>
        <rFont val="Arial"/>
        <family val="2"/>
      </rPr>
      <t>06/04/2018</t>
    </r>
    <r>
      <rPr>
        <sz val="10"/>
        <rFont val="Arial"/>
        <family val="2"/>
      </rPr>
      <t xml:space="preserve">: El Porcedimiento PRO-GF-14-14 Causación de Órdenes de Pago,  se encuentra actualizado y publicado en el Aula Maloca SIG, con fecha de Aprobaciòn 23/03/2018. vesion 05                                                                                                                                                                     
</t>
    </r>
    <r>
      <rPr>
        <b/>
        <sz val="10"/>
        <rFont val="Arial"/>
        <family val="2"/>
      </rPr>
      <t>05/10/2018</t>
    </r>
    <r>
      <rPr>
        <sz val="10"/>
        <rFont val="Arial"/>
        <family val="2"/>
      </rPr>
      <t xml:space="preserve">: El Procedimiento PRO-GF-14-14 Causación de Órdenes de Pago,  se actualizó de manera general, se incluyeron puntos de control, se incorporó el formato "Planilla autorización pagos diferentes a la CUD", se modificaron los tiempos y se actualizaron las políticas de operación; se encuentra publicado en la página Web de la Entidad, en el link de  Maloca Aula SIG, con fecha de Aprobación 25/09/2018. versión 06.
                                                                                                                                                                                                                                                 </t>
    </r>
    <r>
      <rPr>
        <b/>
        <sz val="10"/>
        <rFont val="Arial"/>
        <family val="2"/>
      </rPr>
      <t>30/11/2018 y 03/12/2018:</t>
    </r>
    <r>
      <rPr>
        <sz val="10"/>
        <rFont val="Arial"/>
        <family val="2"/>
      </rPr>
      <t xml:space="preserve"> Se realizó la actualización de los Procedimientos: PRO-GF-14-11, Gestión Contable, PRO-GF-14-02 Modificación Presupuestal, PRO-GF-14-01 Ejecución Presupuestal, PRO-GF-14-03 Cierre Presupuestal y PRO-GF-14-15 Programación mensualizada de Caja PAC. Así mismo se solicito la creación de los siguientes formatos: Conciliación de Almacén y Conciliación entre Presupuesto-Contabilidad y Tesorería,  los cuales ya fueron enviados a la Oficina Asesora de Planeación para su revisión y publicación en  el Aula Maloca SIG.      
                                                                                                                                                                                                                                                   </t>
    </r>
    <r>
      <rPr>
        <b/>
        <sz val="10"/>
        <rFont val="Arial"/>
        <family val="2"/>
      </rPr>
      <t>05/12/2018:</t>
    </r>
    <r>
      <rPr>
        <sz val="10"/>
        <rFont val="Arial"/>
        <family val="2"/>
      </rPr>
      <t xml:space="preserve"> Esta acción está en seguimiento por parte de la Oficina de Control Interno. Dentro del periodo de evaluación se aplicó lo establecido en el procedimiento PRO-GF-14-14 Causación de Órdenes de Pago, con lo relacionado a: Se registraron las operaciones en el sistema financiero de la entidad, respetando la fecha de la operación, una vez fueron atendidas las fallas del sistema previamiente reportadas por correo electrónico a la Oficina Asesora de Planeación; teniendo en cuenta la disponibilidad de recursos, se dio cumplimiento al cronograma de radicación de cuentas para pago; se efectuó control a las fechas de emisión y vencimiento de las facturas para pago.</t>
    </r>
  </si>
  <si>
    <r>
      <t xml:space="preserve">24/11/2017: El Procedimiento PRO-GF-14-05 Analisis de Información Financiera Fue eliminado y la informacion quedo contenida dentro del procedimiento PRO-GF-14-11 Gestión Contable con fecha de paobación 20/11/2017
</t>
    </r>
    <r>
      <rPr>
        <b/>
        <sz val="10"/>
        <rFont val="Arial"/>
        <family val="2"/>
      </rPr>
      <t xml:space="preserve">
06/04/2018</t>
    </r>
    <r>
      <rPr>
        <sz val="10"/>
        <rFont val="Arial"/>
        <family val="2"/>
      </rPr>
      <t xml:space="preserve">: El Procedimiento PRO-GF-14-05 Análisis de Información Financiera Fue eliminado y la información quedo contenida dentro del procedimiento PRO-GF-14-11 Gestión Contable con fecha de aprobación 20/11/2017, se revisaron y actualizaron las políticas de operación y la normatividad legal vigente. 
</t>
    </r>
    <r>
      <rPr>
        <b/>
        <sz val="10"/>
        <rFont val="Arial"/>
        <family val="2"/>
      </rPr>
      <t xml:space="preserve">
05/10/2018:</t>
    </r>
    <r>
      <rPr>
        <sz val="10"/>
        <rFont val="Arial"/>
        <family val="2"/>
      </rPr>
      <t xml:space="preserve"> Mediante resolución No. 094 de 2018, se adoptó la guía para la presentación de los informes de ejecución financiera de los convenios suscritos por concepto de recursos entregados en administración (transferencia o recursos propios); con base en esta resolución se culmina el proceso de actualización del procedimiento PRO-GF-14-12 Revisión a los informes de ejecución financiera de los recursos entregados en administración. Se solicita el cierre de la acción.                                        
                                                                                                                                                                                                                                                 </t>
    </r>
    <r>
      <rPr>
        <b/>
        <sz val="10"/>
        <rFont val="Arial"/>
        <family val="2"/>
      </rPr>
      <t>30/11/2018 y 03/12/2018:</t>
    </r>
    <r>
      <rPr>
        <sz val="10"/>
        <rFont val="Arial"/>
        <family val="2"/>
      </rPr>
      <t xml:space="preserve"> Se realizó la actualización de los Procedimientos: PRO-GF-14-11, Gestión Contable, PRO-GF-14-02 Modificación Presupuestal, PRO-GF-14-01 Ejecución Presupuestal, PRO-GF-14-03 Cierre Presupuestal y PRO-GF-14-15 Programación mensualizada de Caja PAC. Así mismo se solicito la creación de los siguientes formatos: Conciliación de Almacén y Conciliación entre Presupuesto-Contabilidad y Tesorería,  los cuales ya fueron enviados a la Oficina Asesora de Planeación para su revisión y publicación en  el Aula Maloca SIG.             </t>
    </r>
    <r>
      <rPr>
        <b/>
        <sz val="10"/>
        <rFont val="Arial"/>
        <family val="2"/>
      </rPr>
      <t xml:space="preserve">
                                                                                                                                                                                                                                                      05/12/2018</t>
    </r>
    <r>
      <rPr>
        <sz val="10"/>
        <rFont val="Arial"/>
        <family val="2"/>
      </rPr>
      <t>: Esta acción está en seguimiento por parte de la Oficina de Control Interno. Revisados los libros auxiliares de contabilidad con corte a noviembre 30 de 2018, no se evidencian saldos por concepto de recursos entregados en administración, por lo tanto no ha sido necesario la aplicación del procedimiento, formato y guía.</t>
    </r>
  </si>
  <si>
    <r>
      <t xml:space="preserve">24/11/2017 Infortunadamente se solicitó el original de la Resolución al Archivo General de la entidad, no obstante el mismo no se encontró.Pendiente Tramite 
</t>
    </r>
    <r>
      <rPr>
        <b/>
        <sz val="10"/>
        <rFont val="Arial"/>
        <family val="2"/>
      </rPr>
      <t xml:space="preserve">06/04/2018: </t>
    </r>
    <r>
      <rPr>
        <sz val="10"/>
        <rFont val="Arial"/>
        <family val="2"/>
      </rPr>
      <t xml:space="preserve">La resolución se encuentra en revisión por parte de la Oficina Asesora Jurídica.
</t>
    </r>
    <r>
      <rPr>
        <b/>
        <sz val="10"/>
        <rFont val="Arial"/>
        <family val="2"/>
      </rPr>
      <t>05/10/2018:</t>
    </r>
    <r>
      <rPr>
        <sz val="10"/>
        <rFont val="Arial"/>
        <family val="2"/>
      </rPr>
      <t xml:space="preserve"> Mediante resolución No. 094 de 2018, se adoptó la guía para la presentación de los informes de ejecución financiera de los convenios suscritos por concepto de recursos entregados en administración (transferencia o recursos propios); con base en esta resolución se culmina el proceso de actualización del procedimiento PRO-GF-14-12 Revisión a los informes de ejecución financiera de los recursos entregados en administración. Se solicita el cierre de la acción.
</t>
    </r>
    <r>
      <rPr>
        <b/>
        <sz val="10"/>
        <rFont val="Arial"/>
        <family val="2"/>
      </rPr>
      <t>05/12/2018:</t>
    </r>
    <r>
      <rPr>
        <sz val="10"/>
        <rFont val="Arial"/>
        <family val="2"/>
      </rPr>
      <t xml:space="preserve"> Esta acción está en seguimiento por parte de la Oficina de Control Interno. Revisados los libros auxiliares de contabilidad con corte a noviembre 30 de 2018, no se evidencian saldos por concepto de recursos entregados en administración, por lo tanto no ha sido necesario la aplicación del procedimiento, formato y guía.</t>
    </r>
  </si>
  <si>
    <r>
      <rPr>
        <b/>
        <sz val="10"/>
        <rFont val="Arial"/>
        <family val="2"/>
      </rPr>
      <t xml:space="preserve">06/04/2018: </t>
    </r>
    <r>
      <rPr>
        <sz val="10"/>
        <rFont val="Arial"/>
        <family val="2"/>
      </rPr>
      <t xml:space="preserve">
Se presento en comité de fecha 01/03/2018,  el  Proyecto del Plan Anual de Sostenibilidad Contable - Tesorería 2018, En comité de fecha 13/03/2018, se presento avance de las actividades planteadas en el Plan
  </t>
    </r>
    <r>
      <rPr>
        <b/>
        <sz val="10"/>
        <rFont val="Arial"/>
        <family val="2"/>
      </rPr>
      <t xml:space="preserve">                                                                                                                                                                                                                                               25/09/2018:</t>
    </r>
    <r>
      <rPr>
        <sz val="10"/>
        <rFont val="Arial"/>
        <family val="2"/>
      </rPr>
      <t xml:space="preserve"> De acuerdo al Plan Anual de Sostenibilidad Contable - Tesorería 2018, se presentó ante comité, durante abril, mayo, junio y septiembre la depuración contable de las partidas conciliatorias, quedando subsanadas con las fichas técnicas que aprobó el comité. El día 24/09/2018 se presentaron las últimas fichas técnicas, con el fin de sanear las partidas conciliatorias del año 2017.                                                                                                                                                        </t>
    </r>
    <r>
      <rPr>
        <b/>
        <sz val="10"/>
        <rFont val="Arial"/>
        <family val="2"/>
      </rPr>
      <t xml:space="preserve">                                                                                                                                                                                              05/10/2018</t>
    </r>
    <r>
      <rPr>
        <sz val="10"/>
        <rFont val="Arial"/>
        <family val="2"/>
      </rPr>
      <t xml:space="preserve">: 
De acuerdo al Plan Anual de Sostenibilidad Contable - Tesorería 2018, se presentó ante el Comité Técnico de Sostenibilidad Contable 44 fichas para depurar las partidas conciliatorias en bancos a 31 de diciembre de 2017, aprobadas por el Comité según consta en actas  de las reuniones del13-03-2018; 24-04-2018; 10-05-2018; 23-05/2018; 08-06-2018; y 27-09-2018.
A 30 de septiembre de 2018 los saldos de Bancos de Tesorería y Extractos Bancarios son consistentes y se encuentran depuradas en 100% las partidas de elevada antiguedad. Se solicita el cierre de la acción.
                                                                                                                                                                                                                                                       </t>
    </r>
    <r>
      <rPr>
        <b/>
        <sz val="10"/>
        <rFont val="Arial"/>
        <family val="2"/>
      </rPr>
      <t>28/11/2018:</t>
    </r>
    <r>
      <rPr>
        <sz val="10"/>
        <rFont val="Arial"/>
        <family val="2"/>
      </rPr>
      <t xml:space="preserve"> De acuerdo al Plan Anual de Sostenibilidad Contable - Tesorería 2018, se presentó ante comité, el consolidado de vigencias 2015, 2016 y 2017 correspondientes a la revisión de movimientos bancarios, contables y presupuestales, soportados mediante las fichas técnicas que soportan las transacciones más significativas.    
                                                                                                                                                                                                                                                       </t>
    </r>
    <r>
      <rPr>
        <b/>
        <sz val="10"/>
        <rFont val="Arial"/>
        <family val="2"/>
      </rPr>
      <t xml:space="preserve">05/12/2018: </t>
    </r>
    <r>
      <rPr>
        <sz val="10"/>
        <rFont val="Arial"/>
        <family val="2"/>
      </rPr>
      <t>Esta acción está en seguimiento por parte de la Oficina de Control Interno. La Versión 4 del formato de Concilliación Bancaria Contable, se comenzó a utilizar a partir de la elaboración de las conciliaciones del mes de septiembre de 2018.</t>
    </r>
  </si>
  <si>
    <r>
      <rPr>
        <b/>
        <sz val="10"/>
        <rFont val="Arial"/>
        <family val="2"/>
      </rPr>
      <t xml:space="preserve">06/04/2018: </t>
    </r>
    <r>
      <rPr>
        <sz val="10"/>
        <rFont val="Arial"/>
        <family val="2"/>
      </rPr>
      <t xml:space="preserve">
En comité de fecha 13/03/2018 se presento avance de las actividades planteadas en el Plan Anual de Sotenibilidad -Contable -Tesoreria 2018 .                                                                               
</t>
    </r>
    <r>
      <rPr>
        <b/>
        <sz val="10"/>
        <rFont val="Arial"/>
        <family val="2"/>
      </rPr>
      <t>25/09/2018:</t>
    </r>
    <r>
      <rPr>
        <sz val="10"/>
        <rFont val="Arial"/>
        <family val="2"/>
      </rPr>
      <t xml:space="preserve"> De acuerdo al Plan Anual de Sostenibilidad Contable - Tesorería 2018, se presentó ante comité, durante abril, mayo, junio y septiembre la depuración contable de las partidas conciliatorias, quedando subsanadas con las fichas técnicas que aprobó el comité. El día 24/09/2018 se presentaron las últimas fichas técnicas, con el fin de sanear las partidas conciliatorias del año 2017.  
 </t>
    </r>
    <r>
      <rPr>
        <b/>
        <sz val="10"/>
        <rFont val="Arial"/>
        <family val="2"/>
      </rPr>
      <t xml:space="preserve">05/10/2018: </t>
    </r>
    <r>
      <rPr>
        <sz val="10"/>
        <rFont val="Arial"/>
        <family val="2"/>
      </rPr>
      <t xml:space="preserve">
Durante la vigencia fiscal 2018, el Comité Técnico de Sostenibilidad Contable se ha reunido 10 vences, para las cuales se han elaborado las respectivas actas, donde se ha informado la gestiòn sobre depuración de partidas conciliatorias en bancos y seguimiento al proceso de implementación del nuevo marco normativo contable a través del sistema de información SIAFI, a continuación se describen los temas tratados en cada reunion:
- Acta No. 1 reuniòn del 14/02/2018: Presentación de los estados contables a diciembre 31 de 2017.
- Acta No. 2 reunión del 1/03/2018: Informe de gestiòn sobre depuración de partidas conciliatorias en bancos y seguimiento al proceso de implementación del nuevo marco normativo contable a través del sistema de información SIAFI. Contabilización recursos girados de los bancos del IDEP a la cuenta personal del señor Juan Francisco Eduardo Salcedo Reyes por $106,980,285.
-  Acta No. 3 reuniòn del 13/03/2018:  Informe de gestiòn sobre depuración de partidas conciliatorias en bancos y seguimiento al proceso de implementación del nuevo marco normativo contable a través del sistema de información SIAFI. Presentación fichas de saneamiento contable No.1 a la No. 4 para depuración partidas conciliatorias de bancos.
- Acta No. 4 reunión del 24/04/2018:  Informe de gestiòn sobre depuración de partidas conciliatorias en bancos y seguimiento al proceso de implementación del nuevo marco normativo contable a través del sistema de información SIAFI.  Presentación fichas de saneamiento contable No.5 a la No. 11 para depuración partidas conciliatorias de bancos. También se informó sobre los trámites adelantados para la preparación y presentación de la información de saldos iniciales a 1 de enero de 2018, así como del reporte de la información del 1 de enero a 31 de marzo de 2018 con destino a la Contaduria General de la Nación.
- Acta No. 5 reunión del 10/05/2018: Informe de gestión sobre depuración de partidas conciliatorias en bancos y seguimiento al proceso de implementación del nuevo marco normativo contable a través del sistema de información SIAFI.  Presentación fichas de saneamiento contable No.12 a la No. 26 para depuración partidas conciliatorias de bancos. Se informó sobre los inconvenientes presentados en la plataforma CHIP de la Contaduría General de la Nación para el cargue de la matriz de saldos iniciales a 1 de enero de 2018.
- Acta No. 6 renión del 23/05/2018. Informe de gestión sobre depuración de partidas conciliatorias en bancos y seguimiento al proceso de implementación del nuevo marco normativo contable a través del sistema de información SIAFI.  Presentación fichas de saneamiento contable No.27 a la No. 31 para depuración partidas conciliatorias de bancos. De otra parte se informó que el aplicativo CHIP está realizando ajustes para el reconocimiento de las cuentas del nuevo catálogo de la Reslución 620 de 2015.
- Acta No. 7 reunión del 8/06/2018:  Informe de gestión sobre depuración de partidas conciliatorias en bancos y seguimiento al proceso de implementación del nuevo marco normativo contable a través del sistema de información SIAFI.  Presentación fichas de saneamiento contable No.32  a la No. 33 para depuración partidas conciliatorias de bancos. De otra parte se informó que aún continúan los inconvenientes con la plataforma CHIP de la Contaduría General de la Nación para el reporte de saldos iniciales a 1 de enero de 2018 y los movimientos del trimestre enero a marzo de 2018. La Contaduría  con Resolución 159 del 29/05/2018 dio un nuevo plazo para la presentación de la información hasta el 30 de junio de 2018.
- Acta No. 8 reunión del 27/07/2018: Inconvenientes para la presentación estados contables del Instituto con corte al segundo semestre de 2018 a la Contaduría General de la Nación.
- Acta No. 9 reunión del 11/09/2018: Presentación informe de la revisión financiera del año 2017 por parte de la Contratista María Fernanda Moreno Muñoz.
- Acta No. 10 reunión del 24/09/2018:  Informe de gestión sobre depuración de partidas conciliatorias en bancos y seguimiento al proceso de implementación del nuevo marco normativo contable a través del sistema de información SIAFI.  Presentación fichas de saneamiento contable No.34  a la No. 45.  A 30 de septiembre de 2018 los saldos de Bancos de Tesorería y Extractos Bancarios son consistentes y se encuentran depuradas en 100% las partidas de elevada antiguedad. Se solicita el cierre de la acción.
                                                                                                                                                                           </t>
    </r>
    <r>
      <rPr>
        <b/>
        <sz val="10"/>
        <rFont val="Arial"/>
        <family val="2"/>
      </rPr>
      <t>28/11/2018:</t>
    </r>
    <r>
      <rPr>
        <sz val="10"/>
        <rFont val="Arial"/>
        <family val="2"/>
      </rPr>
      <t xml:space="preserve"> De acuerdo al Plan Anual de Sostenibilidad Contable - Tesorería 2018, se presentó ante comité, el consolidado de vigencias 2015, 2016 y 2017 correspondientes a la revisión de movimientos bancarios, contables y presupuestales, soportados mediante las fichas técnicas que soportan las transacciones más significativas.
</t>
    </r>
    <r>
      <rPr>
        <b/>
        <sz val="10"/>
        <rFont val="Arial"/>
        <family val="2"/>
      </rPr>
      <t>05/12/2018:</t>
    </r>
    <r>
      <rPr>
        <sz val="10"/>
        <rFont val="Arial"/>
        <family val="2"/>
      </rPr>
      <t xml:space="preserve"> Esta acción está en seguimiento por parte de la Oficina de Control Interno.</t>
    </r>
  </si>
  <si>
    <r>
      <t xml:space="preserve">Se realizò reuniòn con tesoreria para establecer las politicas de seguridad, se tiene en borrador para articularlo con la circular de la SDH de febrero de 2018.  Documento final  para el  20 al 23 por parte de planeación.
05/10/2018:  Se elaboró el instructivo IN-GF-14-05-Protocolo de Seguridad y Manejo Cuentas deTesoreria, aprobado el 02/05/2018 y publicado en la página web institucional en el link Maloka Aula SIG.
</t>
    </r>
    <r>
      <rPr>
        <b/>
        <sz val="10"/>
        <rFont val="Arial"/>
        <family val="2"/>
      </rPr>
      <t>05/12/2018:</t>
    </r>
    <r>
      <rPr>
        <sz val="10"/>
        <rFont val="Arial"/>
        <family val="2"/>
      </rPr>
      <t xml:space="preserve"> Esta acción está en seguimiento por parte de la Oficina de Control Interno.</t>
    </r>
  </si>
  <si>
    <r>
      <rPr>
        <b/>
        <sz val="10"/>
        <rFont val="Arial"/>
        <family val="2"/>
      </rPr>
      <t>09/04/2018:</t>
    </r>
    <r>
      <rPr>
        <sz val="10"/>
        <rFont val="Arial"/>
        <family val="2"/>
      </rPr>
      <t xml:space="preserve">  Inició el 5 de febrero con los funcinarios de la Subdirección Financiera, se entregara seguimiento del Mapa de Riesgo de acuerdo al Cronograma de la OAP. 
</t>
    </r>
    <r>
      <rPr>
        <b/>
        <sz val="10"/>
        <rFont val="Arial"/>
        <family val="2"/>
      </rPr>
      <t>05/10/2018:</t>
    </r>
    <r>
      <rPr>
        <sz val="10"/>
        <rFont val="Arial"/>
        <family val="2"/>
      </rPr>
      <t xml:space="preserve">  Se realizó Seguimiento y Evaluación del Mapa de Riesgos Institucional y de Corrupción por Procesos con corte al 31 de Agosto de 2018, donde se indicó que para mitigar los riesgos se actualizaron los procedimientos PRO-GF-14-06 "Conciliaciones Bancarias Contables", así como el formato y el procedimiento PRO-GF-14-14 "Causación de Órdenes de Pago", en cada uno ellos se implementaron puntos de control.
</t>
    </r>
    <r>
      <rPr>
        <b/>
        <sz val="10"/>
        <rFont val="Arial"/>
        <family val="2"/>
      </rPr>
      <t>05/12/2018:</t>
    </r>
    <r>
      <rPr>
        <sz val="10"/>
        <rFont val="Arial"/>
        <family val="2"/>
      </rPr>
      <t xml:space="preserve"> Esta acción está en seguimiento por parte de la Oficina de Control Interno.                                                                                                                                                                                                                                                                                                                                                                        </t>
    </r>
    <r>
      <rPr>
        <b/>
        <sz val="10"/>
        <rFont val="Arial"/>
        <family val="2"/>
      </rPr>
      <t>07/12/2018</t>
    </r>
    <r>
      <rPr>
        <sz val="10"/>
        <rFont val="Arial"/>
        <family val="2"/>
      </rPr>
      <t xml:space="preserve">: Se presentó el seguimiento y actualización al mapa de riesgos ante la Oficina Asesora de Planeación, previa verificación por parte de los responsables del proceso de Gestión Financiera
</t>
    </r>
  </si>
  <si>
    <r>
      <rPr>
        <b/>
        <sz val="10"/>
        <rFont val="Arial"/>
        <family val="2"/>
      </rPr>
      <t xml:space="preserve">09/04/2018: </t>
    </r>
    <r>
      <rPr>
        <sz val="10"/>
        <rFont val="Arial"/>
        <family val="2"/>
      </rPr>
      <t xml:space="preserve">
15 DE MARZO. DOCUMENTO DEFINITIVO.
</t>
    </r>
    <r>
      <rPr>
        <b/>
        <sz val="10"/>
        <rFont val="Arial"/>
        <family val="2"/>
      </rPr>
      <t>05/10/2018</t>
    </r>
    <r>
      <rPr>
        <sz val="10"/>
        <rFont val="Arial"/>
        <family val="2"/>
      </rPr>
      <t xml:space="preserve">: Se generó del sistema GOOBI a 28/09/2018 el informe de Estado de Caja y Bancos, donde se reflejan los saldos y movimientos de bancos consolidado. Este reporte se generará semanalmente y se remitirá al Subdirector Administrativo y Financiero y de CID. Se inicia a partir de esta fecha, porque ya se finalizó la depuración de las partidas conciliatorias en bancos de elevada antiguedad, las cuales se pueden evidenciar en las actas del Comité Técnico de Sostenibilidad Contable y en el expediente de fichas de saneamiento contable de la vigencia 2018. 
</t>
    </r>
    <r>
      <rPr>
        <b/>
        <sz val="10"/>
        <rFont val="Arial"/>
        <family val="2"/>
      </rPr>
      <t>05/12/2018</t>
    </r>
    <r>
      <rPr>
        <sz val="10"/>
        <rFont val="Arial"/>
        <family val="2"/>
      </rPr>
      <t xml:space="preserve">: El Informe de Estado de Caja y Bancos generado por el sistema financiero del IDEP está saliendo correcto. Se está imprimiendo, firmando (tesorero) y escaneando al finalizar el mes y se está remitiendo junto con los documentos para la elaboraciónn de la conciliación bancaria; de otra parte se está presentando mensualmente al Comité Directivo informe de saldos de cuentas bancarias. </t>
    </r>
  </si>
  <si>
    <t>Revisión del mapa de riesgos del proceso. Respecto al riesgo "Disponibilidad y control de documentos del Sistema Integrado de Gestión del IDEP inadecuados o ineficientes", se determina que es necesario verificar que la información publicada en la Maloca SIG, corresponda a lo descrito en el Listado maestro de documentos, para garantizar que la información publicada es la vigente y correcta.</t>
  </si>
  <si>
    <t>Verificar que la información publicada en la Maloca SIG corresponda al Listado maestro de documentos que se realizará en el mes de febrero de 2019.</t>
  </si>
  <si>
    <t>Maloca SIG y Listado Maestro de Documentos a febrero 28 de 2019</t>
  </si>
  <si>
    <t>Contratista SIG - OAP</t>
  </si>
  <si>
    <t>Control del riesgo mencionado suceptible de mejora</t>
  </si>
  <si>
    <t>Revisión del mapa de riesgos del proceso. Respecto al riesgo "Formulación y seguimiento a instrumentos de gestión de manera ineficiente, inadecuada y/o inoportuna", se determina que es necesario hacer más acompañamiento a los procesos para la formulación de sus intrumentos de gestión, para que queden correctamente formulados y alineados a la gestión general del IDEP</t>
  </si>
  <si>
    <t>Acompañar en la formulación de los instrumentos de gestión a los procesos que así lo requieran o soliciten.</t>
  </si>
  <si>
    <t>Listados de asistencia</t>
  </si>
  <si>
    <r>
      <t xml:space="preserve">20/01/2017: Se revisará y ajustará la valoracion de probabilidad e impacto de los riesgos del proceso  y los controles relacionados con la OAP durante el primer trimestre de 2017.
07/04/2017: Se revisará y ajustará la valoracion de probabilidad e impacto de los riesgos del proceso  y los controles relacionados con la OAP durante el segundo trimestre de 2017.
06/10/2017:  Mediante  correo electronico del 10 de julio de 2017 a laOficina Asesora de Planeación  al Sistema Integrado de Gestión la solicitud de modifricación del indicador se ajusto la valoración del riesgo.
23/11/2017: Mediante correo electronico de Fecha 23/11/2017, se solicito a la OAP la publñicacion en la Maloca SIG, la modificacion del riesgo " "Pérdida de bienes del inventario del Instituto. "
Por lo anterior se solcita el cierre del hallazgo.
</t>
    </r>
    <r>
      <rPr>
        <b/>
        <sz val="10"/>
        <color indexed="8"/>
        <rFont val="Arial"/>
        <family val="2"/>
      </rPr>
      <t xml:space="preserve">
</t>
    </r>
    <r>
      <rPr>
        <sz val="10"/>
        <color indexed="8"/>
        <rFont val="Arial"/>
        <family val="2"/>
      </rPr>
      <t xml:space="preserve">04/04/2018: Una vez recibidas las cinco (5) respuestas de IDE Instituciones Distritales, se procedió a contactarnos con los responsables de las mismas, algunas ya no se encontraban interesadas, se continúo con el contacto por orden de registro de respuesta. El colegio ESC Normal Distrital María Montessori" el cual se encuentra en proceso de suscripción del acta de entrega de estos bienes en el mes de abril del 2018. 
</t>
    </r>
    <r>
      <rPr>
        <b/>
        <sz val="10"/>
        <color indexed="8"/>
        <rFont val="Arial"/>
        <family val="2"/>
      </rPr>
      <t>09/07/2018</t>
    </r>
    <r>
      <rPr>
        <sz val="10"/>
        <color indexed="8"/>
        <rFont val="Arial"/>
        <family val="2"/>
      </rPr>
      <t xml:space="preserve"> En el mes de julio del 2018, se solicitará la refolmulación de la acción de mejora de acuerdo a la reunión planteada.
</t>
    </r>
    <r>
      <rPr>
        <b/>
        <sz val="10"/>
        <color indexed="8"/>
        <rFont val="Arial"/>
        <family val="2"/>
      </rPr>
      <t>13/12/2018:</t>
    </r>
    <r>
      <rPr>
        <sz val="10"/>
        <color indexed="8"/>
        <rFont val="Arial"/>
        <family val="2"/>
      </rPr>
      <t xml:space="preserve"> Se elaboró el formato y se envío por correo electrónico para que revise el formato propuesto en el sentido de temas jurídico y si es viable o no, para dar cumplimiento a la actividad antes citada.  Asi mismo, se actualizó el Mapa de Riesgo en el nuevo formato en el que se evaluaron y ponderaron los controles respectivos.</t>
    </r>
  </si>
  <si>
    <r>
      <t xml:space="preserve">22/11/2017: Se envio a la OAP ; Solicitud  ASUNTO " Solicitud para el Admnistrador del Sisitema de Informacion SIAFI, Documento de Almacen y Servicios Publicos." Mediante Memorando con Radicado 001658 de fecha 23/11/2017.
</t>
    </r>
    <r>
      <rPr>
        <b/>
        <sz val="10"/>
        <color indexed="8"/>
        <rFont val="Arial"/>
        <family val="2"/>
      </rPr>
      <t>04/04/2018:</t>
    </r>
    <r>
      <rPr>
        <sz val="10"/>
        <color indexed="8"/>
        <rFont val="Arial"/>
        <family val="2"/>
      </rPr>
      <t xml:space="preserve"> A la fecha el aplicativo continua con la misma versión, el concluir con esta actividad depende de otra áreas, sin embargo los registros que se realizan desde el Aplicativo en el modulo correspondiente a Almacén se generan en la fecha actual, tal como se puede verificar en el aplicativo.
</t>
    </r>
    <r>
      <rPr>
        <b/>
        <sz val="10"/>
        <color indexed="8"/>
        <rFont val="Arial"/>
        <family val="2"/>
      </rPr>
      <t xml:space="preserve">13/12/2018 </t>
    </r>
    <r>
      <rPr>
        <sz val="10"/>
        <color indexed="8"/>
        <rFont val="Arial"/>
        <family val="2"/>
      </rPr>
      <t>Se actualizaron los Proceso y Procedimiento y se dejo como Politica de Operación lo siguiente: "Los registros en el Sistema Administrativo y Financiero de la Entidad se llevarán a cabo en el día en que fue efectiva la operación, siempre y cuando el sistema permita realizar el registro en la misma fecha; en caso de que el sistema presente inconsistencias al momento de registrar las transacciones, se informará el incidente a la Oficina de Planeación.", Se envio formato a la Oficina Asesora de Presupuesto para lo pertinente.</t>
    </r>
  </si>
  <si>
    <r>
      <t xml:space="preserve">06/10/2017: En el IV Trimestre se realizará el respectivo requirimiento.
23/11/2017:Se envio a la OAP ; Solicitud ASUNTO: " Solicitud para el Admnistrador del Sisitema de Informacion SIAFI, Documento de Almacen y Servicios Publicos." Mediante Memorando con Radicado 001658 de fecha 23/11/2017.
</t>
    </r>
    <r>
      <rPr>
        <b/>
        <sz val="10"/>
        <color indexed="8"/>
        <rFont val="Arial"/>
        <family val="2"/>
      </rPr>
      <t xml:space="preserve">
04/04/2018</t>
    </r>
    <r>
      <rPr>
        <sz val="10"/>
        <color indexed="8"/>
        <rFont val="Arial"/>
        <family val="2"/>
      </rPr>
      <t xml:space="preserve">: A la fecha el aplicativo continua con la misma version, el concluir con esta actividad depende de otra áreas, sin embargo los registros que se realizan desde el Aplicativo en el modulo correspondiente a Almacén se generan en la fecha actual, tal como se puede verificar en el aplicativo.
</t>
    </r>
    <r>
      <rPr>
        <b/>
        <sz val="10"/>
        <color indexed="8"/>
        <rFont val="Arial"/>
        <family val="2"/>
      </rPr>
      <t>01/06/2018:</t>
    </r>
    <r>
      <rPr>
        <sz val="10"/>
        <color indexed="8"/>
        <rFont val="Arial"/>
        <family val="2"/>
      </rPr>
      <t xml:space="preserve"> Se reformulará la acción de mejora teniendo en cuenta que la propuesta inicialmente no permite subsanar la no conformidad.
</t>
    </r>
    <r>
      <rPr>
        <b/>
        <sz val="10"/>
        <color indexed="8"/>
        <rFont val="Arial"/>
        <family val="2"/>
      </rPr>
      <t>13/12/2018</t>
    </r>
    <r>
      <rPr>
        <sz val="10"/>
        <color indexed="8"/>
        <rFont val="Arial"/>
        <family val="2"/>
      </rPr>
      <t xml:space="preserve"> Se actualizaron los Proceso y Procedimiento de GRF y se dejo como Politica de Operación lo siguiente: "Los registros en el Sistema Administrativo y Financiero de la Entidad se llevarán a cabo en el día en que fue efectiva la operación, siempre y cuando el sistema permita realizar el registro en la misma fecha; en caso de que el sistema presente inconsistencias al momento de registrar las transacciones, se informará el incidente a la Oficina de Planeación.", Se envio formato a la Oficina Asesora de Presupuesto para lo pertinente.</t>
    </r>
  </si>
  <si>
    <r>
      <rPr>
        <b/>
        <sz val="10"/>
        <color rgb="FF000000"/>
        <rFont val="Arial"/>
        <family val="2"/>
      </rPr>
      <t xml:space="preserve">27/10/2018 </t>
    </r>
    <r>
      <rPr>
        <sz val="10"/>
        <color rgb="FF000000"/>
        <rFont val="Arial"/>
        <family val="2"/>
      </rPr>
      <t xml:space="preserve">Se realizó la acción y se reestableció el servicio.                                        </t>
    </r>
    <r>
      <rPr>
        <b/>
        <sz val="10"/>
        <color rgb="FF000000"/>
        <rFont val="Arial"/>
        <family val="2"/>
      </rPr>
      <t xml:space="preserve">05/12/2018: </t>
    </r>
  </si>
  <si>
    <t xml:space="preserve">Documentar el procedimiento "Gestión de incidentes de seguridad de la información y protección contra códigos maliciosos", se debe indicar cómo se realiza la protección contra códigos maliciosos teniendo en cuenta, que controles utiliza (hardware o software), como se instalan y se actualizan las plataformas de detección, definición de procedimientos o instructivos específicos sobre el modo de operación de la plataforma, reporte y recuperación de ataques contra software malicioso, implementación de procedimientos para recolectar información de manera regular </t>
  </si>
  <si>
    <t xml:space="preserve">Incluir en el plan de contingencia tecnológica las acciones inmediatas a ejecutar  ante la materialización del riesgo y la observación para que se deje evidencia de la apicación del mismo. </t>
  </si>
  <si>
    <r>
      <rPr>
        <b/>
        <sz val="10"/>
        <color rgb="FF000000"/>
        <rFont val="Arial"/>
        <family val="2"/>
      </rPr>
      <t xml:space="preserve">07/12/2108: </t>
    </r>
    <r>
      <rPr>
        <sz val="10"/>
        <color rgb="FF000000"/>
        <rFont val="Arial"/>
        <family val="2"/>
      </rPr>
      <t xml:space="preserve">Se realizó seguimiento el 25/10/2018 por parte del líder del proceso y el equipo de tecnología en donde se concluye actualizar en el plan de contingencia lo correspondiente para la recuperación de información de las carpetas z y de oficina y para  el apagado de hiperconvergencia. </t>
    </r>
  </si>
  <si>
    <t>Plan de contingencia actualizado,  se solicitó publicación dentro del SIG el día 16/12/2018</t>
  </si>
  <si>
    <r>
      <rPr>
        <b/>
        <sz val="10"/>
        <color rgb="FF000000"/>
        <rFont val="Arial"/>
        <family val="2"/>
      </rPr>
      <t xml:space="preserve">05/12/2018: </t>
    </r>
    <r>
      <rPr>
        <sz val="10"/>
        <color rgb="FF000000"/>
        <rFont val="Arial"/>
        <family val="2"/>
      </rPr>
      <t xml:space="preserve">se realiza socialización el 26/10/2018 a funcionarios y contratistas  sobre recomendaciones en seguridad de la información, una vez se tengan documentados los procedimientos establecidos en el MSPI se realizará la socialización correspondiente,  actividad que se reprograma para la siguiente vigencia.   </t>
    </r>
  </si>
  <si>
    <t>Listado de asistencia y presentación realizada</t>
  </si>
  <si>
    <r>
      <rPr>
        <b/>
        <sz val="10"/>
        <color rgb="FF000000"/>
        <rFont val="Arial"/>
        <family val="2"/>
      </rPr>
      <t xml:space="preserve">07/12/2108: </t>
    </r>
    <r>
      <rPr>
        <sz val="10"/>
        <color rgb="FF000000"/>
        <rFont val="Arial"/>
        <family val="2"/>
      </rPr>
      <t>Se realizó seguimiento el 25/10/2018 por parte del líder del proceso y el equipo de tecnología en donde se concluye que  esta actividad no se ejecutará debido a la falta de recurso humano para realizar esta verficación, por tal razón se elimina esta acción.</t>
    </r>
  </si>
  <si>
    <r>
      <rPr>
        <b/>
        <sz val="10"/>
        <color rgb="FF000000"/>
        <rFont val="Arial"/>
        <family val="2"/>
      </rPr>
      <t xml:space="preserve">07/12/2108: </t>
    </r>
    <r>
      <rPr>
        <sz val="10"/>
        <color rgb="FF000000"/>
        <rFont val="Arial"/>
        <family val="2"/>
      </rPr>
      <t xml:space="preserve">Se realizó seguimiento el 25/10/2018 por parte del líder del proceso y el equipo de tecnología en donde se concluye que esta acción por la manera en que fue planteada no es clara razón por la cual se elimina. </t>
    </r>
  </si>
  <si>
    <r>
      <rPr>
        <b/>
        <sz val="10"/>
        <color rgb="FF000000"/>
        <rFont val="Arial"/>
        <family val="2"/>
      </rPr>
      <t xml:space="preserve">07/12/2108: </t>
    </r>
    <r>
      <rPr>
        <sz val="10"/>
        <color rgb="FF000000"/>
        <rFont val="Arial"/>
        <family val="2"/>
      </rPr>
      <t xml:space="preserve">Se realizó seguimiento el 25/10/2018 por parte del líder del proceso y el equipo de tecnología en donde se concluye que  esta actividad  no se ejecutará,  teniendo en cuenta que no se tienen recursos disponibles </t>
    </r>
  </si>
  <si>
    <r>
      <rPr>
        <b/>
        <sz val="10"/>
        <color rgb="FF000000"/>
        <rFont val="Arial"/>
        <family val="2"/>
      </rPr>
      <t>05/12/2018:</t>
    </r>
    <r>
      <rPr>
        <sz val="10"/>
        <color rgb="FF000000"/>
        <rFont val="Arial"/>
        <family val="2"/>
      </rPr>
      <t xml:space="preserve"> Teniendo en cuenta la revisión realizada  el 25/10/2018 por el líder del proceso y el equipo de tecnología  se reformula  la acción propuesta inicialmente en el siguiente sentido "Actualizar el PL-GT-12-02 Plan de Contingencia Tecnológica" </t>
    </r>
    <r>
      <rPr>
        <b/>
        <u/>
        <sz val="10"/>
        <color rgb="FF000000"/>
        <rFont val="Arial"/>
        <family val="2"/>
      </rPr>
      <t xml:space="preserve">Avance: </t>
    </r>
    <r>
      <rPr>
        <sz val="10"/>
        <color rgb="FF000000"/>
        <rFont val="Arial"/>
        <family val="2"/>
      </rPr>
      <t xml:space="preserve">El Plan de contingencia se actualizó y se incluyó lo referente al apagado de la Hiperconvengencia y lo correspondiente a la recuperación de las carpetas Z y las carpetas compartidas. </t>
    </r>
  </si>
  <si>
    <t>PL-GT-12-02 Plan de Contingencia Tecnológica</t>
  </si>
  <si>
    <r>
      <rPr>
        <b/>
        <sz val="10"/>
        <color rgb="FF000000"/>
        <rFont val="Arial"/>
        <family val="2"/>
      </rPr>
      <t>05/12/2018:</t>
    </r>
    <r>
      <rPr>
        <sz val="10"/>
        <color rgb="FF000000"/>
        <rFont val="Arial"/>
        <family val="2"/>
      </rPr>
      <t xml:space="preserve"> La OAP envió  el día 26 de noviembre correo electrónico al líder de este proceso Gestión Financiera solicitando se incluyera en el mismo un control  para el pago oportuno del servicio de energía y el seguimiento al registro en la empresa de energía Codensa. Se obtuvo respuesta del líder del proceso el 27/11/2018 en donde se informa que "Según lo evaluado por la Tesorería y Servicios Generales los inconvenientes por aplicación de los pagos de Codensa se presentaron por el hecho de consolidar el pago del servicio de todas las oficinas en un solo pago . Para lo cual se decidió efectuar los pagos de forma individual por oficina,  teniendo en cuenta que los pagos si se realizan de manera oportuna por parte de la Subdirección  Adminsitrativa</t>
    </r>
  </si>
  <si>
    <t>Correo electrónico remitido al líder del proceso Gestión Financiera</t>
  </si>
  <si>
    <t>Seguimiento realizado a la matriz de riesgos del proceso puntualmente al riesgo" Interrupción en la prestación de servicios tecnológicos a usuarios internos y externos en la entidad" en donde se evalúa la efectividad de uno de los controles establecidos actualmente como  "Realizar seguimiento a los acuerdos de nivel de servicio establecido con cada uno de los proveedores de los sistemas de información" y se determina que al continuar en zona de riesgo alta se debe fortalecer este control.</t>
  </si>
  <si>
    <t>Necesidad de fortalecer controles existentes</t>
  </si>
  <si>
    <t xml:space="preserve">Validar el cumplimiento de los acuerdos de servicio establecidos con los proveedores  durante la ejecución del contrato,  no limitarlo a la autorización del pago </t>
  </si>
  <si>
    <r>
      <rPr>
        <b/>
        <sz val="11"/>
        <color rgb="FF000000"/>
        <rFont val="Calibri"/>
        <family val="2"/>
      </rPr>
      <t>10/12/2018:</t>
    </r>
    <r>
      <rPr>
        <sz val="11"/>
        <color rgb="FF000000"/>
        <rFont val="Calibri"/>
        <family val="2"/>
      </rPr>
      <t xml:space="preserve"> Esta actividad se ejecutará en la siguiente vigencia</t>
    </r>
  </si>
  <si>
    <r>
      <rPr>
        <b/>
        <sz val="10"/>
        <color rgb="FF000000"/>
        <rFont val="Arial"/>
        <family val="2"/>
      </rPr>
      <t xml:space="preserve">20/12/2018: </t>
    </r>
    <r>
      <rPr>
        <sz val="10"/>
        <color rgb="FF000000"/>
        <rFont val="Arial"/>
        <family val="2"/>
      </rPr>
      <t xml:space="preserve">Sandra Milena Bonilla R._ Contratista Apoyo Profesional OCI. </t>
    </r>
  </si>
  <si>
    <r>
      <rPr>
        <b/>
        <sz val="11"/>
        <color rgb="FF000000"/>
        <rFont val="Calibri"/>
        <family val="2"/>
      </rPr>
      <t>20/12/2018:</t>
    </r>
    <r>
      <rPr>
        <sz val="11"/>
        <color rgb="FF000000"/>
        <rFont val="Calibri"/>
        <family val="2"/>
      </rPr>
      <t xml:space="preserve"> Sandra Milena Bonilla R._ Contratista Apoyo Profesional OCI. </t>
    </r>
  </si>
  <si>
    <r>
      <rPr>
        <b/>
        <sz val="11"/>
        <color rgb="FF000000"/>
        <rFont val="Calibri"/>
        <family val="2"/>
      </rPr>
      <t>20/12/2018</t>
    </r>
    <r>
      <rPr>
        <sz val="11"/>
        <color rgb="FF000000"/>
        <rFont val="Calibri"/>
        <family val="2"/>
      </rPr>
      <t xml:space="preserve">: Sandra Milena Bonilla R._ Contratista Apoyo Profesional OCI. </t>
    </r>
  </si>
  <si>
    <t xml:space="preserve">20/12/2018: Sandra Milena Bonilla R._ Contratista Apoyo Profesional OCI. </t>
  </si>
  <si>
    <r>
      <rPr>
        <b/>
        <sz val="10"/>
        <color rgb="FF000000"/>
        <rFont val="Arial"/>
        <family val="2"/>
      </rPr>
      <t>20/12/2018:</t>
    </r>
    <r>
      <rPr>
        <sz val="10"/>
        <color rgb="FF000000"/>
        <rFont val="Arial"/>
        <family val="2"/>
      </rPr>
      <t xml:space="preserve"> Sandra Milena Bonilla R._ Contratista Apoyo Profesional OCI. </t>
    </r>
  </si>
  <si>
    <r>
      <rPr>
        <b/>
        <sz val="11"/>
        <color rgb="FF000000"/>
        <rFont val="Calibri"/>
        <family val="2"/>
      </rPr>
      <t xml:space="preserve">20/12/2018: </t>
    </r>
    <r>
      <rPr>
        <sz val="11"/>
        <color rgb="FF000000"/>
        <rFont val="Calibri"/>
        <family val="2"/>
      </rPr>
      <t xml:space="preserve">Sandra Milena Bonilla R._ Contratista Apoyo Profesional OCI. </t>
    </r>
  </si>
  <si>
    <r>
      <rPr>
        <b/>
        <sz val="10"/>
        <color rgb="FF000000"/>
        <rFont val="Arial"/>
        <family val="2"/>
      </rPr>
      <t>20/12/2018:</t>
    </r>
    <r>
      <rPr>
        <sz val="10"/>
        <color rgb="FF000000"/>
        <rFont val="Arial"/>
        <family val="2"/>
      </rPr>
      <t xml:space="preserve"> Esta acción será objeto de verificación en próximo seguimiento. </t>
    </r>
  </si>
  <si>
    <t>20/12/2018: Sandra Milena Bonilla R._ Contratista Apoyo Profesional O</t>
  </si>
  <si>
    <r>
      <t xml:space="preserve">
</t>
    </r>
    <r>
      <rPr>
        <sz val="9.5"/>
        <color indexed="8"/>
        <rFont val="Arial"/>
        <family val="2"/>
      </rPr>
      <t>10/04/2018: Actividad  que se encuentra en desarrollo, sin embargo, La Oficina de Control Interno recomienda tener en cuenta las observaciones  que el Archivo General de la Nación - Coordinación Grupo de Inspección y Vigilancia dle Sitema Nacional de Archivos , presentó en el informe al seguimiento de plan de mejoramiento Archivístico  que radicó el 28/03/2018 bajo el radicado IDEP 455. Igualemente, esta oficina  continuará realizando seguimiento al cumplimiento de dichas observaciones teniendo en cuenta que se debe enviar el seguimiento del Plan de Mejoramiento Archivístico trimestralmente.</t>
    </r>
    <r>
      <rPr>
        <b/>
        <sz val="9.5"/>
        <color indexed="8"/>
        <rFont val="Arial"/>
        <family val="2"/>
      </rPr>
      <t xml:space="preserve">
</t>
    </r>
    <r>
      <rPr>
        <sz val="9.5"/>
        <color indexed="8"/>
        <rFont val="Arial"/>
        <family val="2"/>
      </rPr>
      <t>25/07/2018</t>
    </r>
    <r>
      <rPr>
        <b/>
        <sz val="9.5"/>
        <color indexed="8"/>
        <rFont val="Arial"/>
        <family val="2"/>
      </rPr>
      <t xml:space="preserve">
</t>
    </r>
    <r>
      <rPr>
        <sz val="9.5"/>
        <color indexed="8"/>
        <rFont val="Arial"/>
        <family val="2"/>
      </rPr>
      <t xml:space="preserve">Archivo General e la Nación remitió certificado en donde notifica que se realizó inscripción de las TRD del IDEP con el Rgistro Único de Series Documentales bajo el número TRD-82. Igualmente, las TRD fueron adoptadas por el IDEP con la resolución No. 060 del 25/05/2018, la cual fue presentada a los funcionarios del IDEP y se programa para el segundo semestre de 2018 jornadas de implementación y organización de los archivos de gestión.
La Oficina de Control Interno recomienda tener en cuenta las observaciones dadas por el Archivo General de la Nación respecto al seguimiento al Plan de Mejoramiento Archivistico, el cual fue radicado en el IDEP bajo el No. 1014 del 17/07/2018
22/10/2018: Se esta adelantado la implementación de las TRD aprobadas,  de acuerdo a cronograma establecido. Igualmente, se realiza seguimiento al nivel de implementación por parte de cada uno de los procesos del Instituto. 
</t>
    </r>
    <r>
      <rPr>
        <b/>
        <sz val="9.5"/>
        <color indexed="8"/>
        <rFont val="Arial"/>
        <family val="2"/>
      </rPr>
      <t xml:space="preserve">21/12/2018:  </t>
    </r>
    <r>
      <rPr>
        <sz val="9.5"/>
        <color indexed="8"/>
        <rFont val="Arial"/>
        <family val="2"/>
      </rPr>
      <t xml:space="preserve"> Con radicado IDEP No. 1778 del 26/11/2018, el archivo General de la Nación envío concepto en el cual  se dá por superado el hallazgo.  </t>
    </r>
  </si>
  <si>
    <r>
      <t xml:space="preserve">10/04/2018: Alix del Pilar Hurtado Pedraza, Técnico Operativo (E )
25/07/2018: Alix del Pilar Hurtado Pedraza, Técnico Operativo (E )
22/10/2018: Alix del Pilar Hurtado Pedraza, Técnico Operativo (E )
</t>
    </r>
    <r>
      <rPr>
        <b/>
        <sz val="10"/>
        <color indexed="8"/>
        <rFont val="Arial"/>
        <family val="2"/>
      </rPr>
      <t xml:space="preserve">21/12/2018: </t>
    </r>
    <r>
      <rPr>
        <sz val="10"/>
        <color indexed="8"/>
        <rFont val="Arial"/>
        <family val="2"/>
      </rPr>
      <t>Alix del Pilar Hurtado Pedraza, Técnico Operativo (E )</t>
    </r>
  </si>
  <si>
    <r>
      <t>10/04/2018: A</t>
    </r>
    <r>
      <rPr>
        <sz val="10"/>
        <color indexed="8"/>
        <rFont val="Arial"/>
        <family val="2"/>
      </rPr>
      <t xml:space="preserve">ctividad que se desarrollará durante la vigencia 2018
25/07/2018: </t>
    </r>
    <r>
      <rPr>
        <b/>
        <sz val="10"/>
        <color indexed="8"/>
        <rFont val="Arial"/>
        <family val="2"/>
      </rPr>
      <t xml:space="preserve"> </t>
    </r>
    <r>
      <rPr>
        <sz val="10"/>
        <color indexed="8"/>
        <rFont val="Arial"/>
        <family val="2"/>
      </rPr>
      <t xml:space="preserve">Actividad que se encuentra en ejecución.  
La Oficina de Control Interno recomienda tener en cuenta las observaciones dadas por el Archivo General de la Nación respecto al seguimiento al Plan de Mejoramiento Archivistico, el cual fue radicado en el IDEP bajo el No. 1014 del 17/07/2018
22/10/2018:  En Comité Interno de Archivo del 17/05/2018, se aprobó el Sistema Intregrado de Conservación; igualmente con Resolución No. 068 del 25 de Junio de 2018, emitida por la Directora General del IDEP, se aprueba el Sistema Integrado de Conservación - SIG para el IDEP.
Los siguientes documentos se encuentran en revisión: 1) Protocolo Saneamiento Ambiental y Documental y 2) Planilla de Control  Limpieza a los Depósitos de Archivos del IDEP.
</t>
    </r>
    <r>
      <rPr>
        <b/>
        <sz val="10"/>
        <color indexed="8"/>
        <rFont val="Arial"/>
        <family val="2"/>
      </rPr>
      <t xml:space="preserve">21/12/2018: </t>
    </r>
    <r>
      <rPr>
        <sz val="10"/>
        <color indexed="8"/>
        <rFont val="Arial"/>
        <family val="2"/>
      </rPr>
      <t xml:space="preserve">Se revisa en Maloca Aula SIG en donde se evidencia la publicació de los siguientes documetnos: 1)  IN-GD-07-02 INSTRUCTIVO DE SANEAMIENTO AMBIENTAL Y DOCUMENTAL  y 2) FT-GD-07-26 PLANILLA CONTROL DE LIMPIEZA A LOS DÉPOSITOS DE ARCHIVO DEL IDEP, los dos con fecha de aprobación del 20/11/2018.
Igualmente, con radicado IDEP No. 1778 del 26/11/2018, el archivo General de la Nación envío concepto en el cual  se dá por superado el hallazgo.  </t>
    </r>
  </si>
  <si>
    <r>
      <t xml:space="preserve">25/07/2018: Respuesta informe de  seguimiento al Plan de Mejoramiento Archivistico, el cual fue radicado en el IDEP bajo el No. 1014 del 17/07/2018  Archivo General de la Nación
22/10/2018: Evidencias que soportan el avance de esta acción:
  - Correo Aclaración evidencia Concepto Técnico Aprobación - SIC
 - Acta Comité Interno de Archivo del 17/05/2018
  - Resolución No. 068 del 25/06/2008
  - Protocolo Saneamiento Ambiental y Documental
  - Planilla de Control  Limpieza a los Depósitos de Archivos 
</t>
    </r>
    <r>
      <rPr>
        <b/>
        <sz val="10"/>
        <color rgb="FF000000"/>
        <rFont val="Arial"/>
        <family val="2"/>
      </rPr>
      <t xml:space="preserve">21/12/2018: </t>
    </r>
    <r>
      <rPr>
        <sz val="10"/>
        <color rgb="FF000000"/>
        <rFont val="Arial"/>
        <family val="2"/>
      </rPr>
      <t xml:space="preserve">Oficio radicado  IDEP No. 1778 del 26/11/2018, el archivo General de la Nación envío concepto en el cual  se dá por superado el hallazgo.  </t>
    </r>
  </si>
  <si>
    <r>
      <t xml:space="preserve">10/04/2018: Alix del Pilar Hurtado Pedraza, Técnico Operativo (E )
25/07/2018: Alix del Pilar Hurtado Pedraza, Técnico Operativo (E )
</t>
    </r>
    <r>
      <rPr>
        <b/>
        <sz val="10"/>
        <color indexed="8"/>
        <rFont val="Arial"/>
        <family val="2"/>
      </rPr>
      <t xml:space="preserve">
</t>
    </r>
    <r>
      <rPr>
        <sz val="10"/>
        <color indexed="8"/>
        <rFont val="Arial"/>
        <family val="2"/>
      </rPr>
      <t>22/10/2018</t>
    </r>
    <r>
      <rPr>
        <b/>
        <sz val="10"/>
        <color indexed="8"/>
        <rFont val="Arial"/>
        <family val="2"/>
      </rPr>
      <t xml:space="preserve">: </t>
    </r>
    <r>
      <rPr>
        <sz val="10"/>
        <color indexed="8"/>
        <rFont val="Arial"/>
        <family val="2"/>
      </rPr>
      <t xml:space="preserve">Alix del Pilar Hurtado Pedraza, Técnico Operativo (E )
</t>
    </r>
    <r>
      <rPr>
        <b/>
        <sz val="10"/>
        <color indexed="8"/>
        <rFont val="Arial"/>
        <family val="2"/>
      </rPr>
      <t xml:space="preserve">21/12/2018: </t>
    </r>
    <r>
      <rPr>
        <sz val="10"/>
        <color indexed="8"/>
        <rFont val="Arial"/>
        <family val="2"/>
      </rPr>
      <t>Alix del Pilar Hurtado Pedraza, Técnico Operativo (E )</t>
    </r>
  </si>
  <si>
    <r>
      <t xml:space="preserve">10/04/2018: Respuesta informe de seguimiento al Plan Archivístico rad 455 del 28/03/2018 Archivo General de la Nación
25/07/2018: </t>
    </r>
    <r>
      <rPr>
        <sz val="10"/>
        <rFont val="Arial"/>
        <family val="2"/>
      </rPr>
      <t xml:space="preserve"> Cronograma y plan de trabajo para la implementación de las TRD
22/10/2018:  Evidencias que soportan el avance de esta acción:
 - Cronograma y Plan de Trabajo Implementación TRD
 - 2.Estado de Implementación TRD
 - Hojas de control de expedientes de la oficina Asesora Jurídica (4); Oficina Control Interno (8); SAFyCD (6); Subdirecicón Académica (1)
 - Identificación estantería - Registro Fotográfico de: Oficina Control Interno, Sub Administrativa y Subd Académica; Oficina Asesora Jurídica (4)
</t>
    </r>
    <r>
      <rPr>
        <b/>
        <sz val="10"/>
        <rFont val="Arial"/>
        <family val="2"/>
      </rPr>
      <t xml:space="preserve">
21/12/2018: </t>
    </r>
    <r>
      <rPr>
        <sz val="10"/>
        <rFont val="Arial"/>
        <family val="2"/>
      </rPr>
      <t xml:space="preserve">Oficio radicado  IDEP No. 1778 del 26/11/2018, el archivo General de la Nación envío concepto en el cual  se dá por superado el hallazgo. 
</t>
    </r>
  </si>
  <si>
    <t>N:\2018\10. PLAN MEJORAMIENTO POR PROCESOS\05.Seguimiento 21_12_2018\Soportes_Seg_Dic_2018_Plan Mejoramiento\Gestión _Tecnológica</t>
  </si>
  <si>
    <r>
      <rPr>
        <b/>
        <sz val="11"/>
        <color rgb="FF000000"/>
        <rFont val="Calibri"/>
        <family val="2"/>
      </rPr>
      <t>24/12/2018:</t>
    </r>
    <r>
      <rPr>
        <sz val="11"/>
        <color rgb="FF000000"/>
        <rFont val="Calibri"/>
        <family val="2"/>
      </rPr>
      <t xml:space="preserve"> Teniendo en cuenta lo manifestado en el avance, se verificará el cumplimiento de esta actividad en próximo seguimiento. </t>
    </r>
  </si>
  <si>
    <t>24/12/2018: Sandra Milena Bonilla R._ Contratista de Apoyo Profesional_ OCI</t>
  </si>
  <si>
    <r>
      <rPr>
        <b/>
        <sz val="10"/>
        <rFont val="Arial"/>
        <family val="2"/>
      </rPr>
      <t>24/12/2018</t>
    </r>
    <r>
      <rPr>
        <sz val="10"/>
        <rFont val="Arial"/>
        <family val="2"/>
      </rPr>
      <t>: Sandra Milena Bonilla R._ Contratista de Apoyo Profesional_ OCI</t>
    </r>
  </si>
  <si>
    <r>
      <rPr>
        <b/>
        <sz val="10"/>
        <color rgb="FF000000"/>
        <rFont val="Arial"/>
        <family val="2"/>
      </rPr>
      <t xml:space="preserve">24/12/2018: </t>
    </r>
    <r>
      <rPr>
        <sz val="10"/>
        <color rgb="FF000000"/>
        <rFont val="Arial"/>
        <family val="2"/>
      </rPr>
      <t xml:space="preserve">Esta acción será objeto de verificación en próximo seguimiento. </t>
    </r>
  </si>
  <si>
    <r>
      <t xml:space="preserve">28/11/2017: Diana Ruiz
21/12/2017: Diana Ruiz
24/04/2018:  Hilda Yamile Morales Laverde - Jefe OCI. 
01/06/2018:   Hilda Yamile Morales Laverde, Jefe Oficina Control Interno 
</t>
    </r>
    <r>
      <rPr>
        <b/>
        <sz val="10"/>
        <rFont val="Arial"/>
        <family val="2"/>
      </rPr>
      <t>19/07/2018:</t>
    </r>
    <r>
      <rPr>
        <sz val="10"/>
        <rFont val="Arial"/>
        <family val="2"/>
      </rPr>
      <t xml:space="preserve"> Alix del Pilar Hurtado P., Técnico Operativo (E ) OCI
</t>
    </r>
    <r>
      <rPr>
        <b/>
        <sz val="10"/>
        <rFont val="Arial"/>
        <family val="2"/>
      </rPr>
      <t>17/10/2018:</t>
    </r>
    <r>
      <rPr>
        <sz val="10"/>
        <rFont val="Arial"/>
        <family val="2"/>
      </rPr>
      <t xml:space="preserve"> Sandra Milena Bonilla R._ Contratista de Apoyo Profesional_ OCI
</t>
    </r>
    <r>
      <rPr>
        <b/>
        <sz val="10"/>
        <rFont val="Arial"/>
        <family val="2"/>
      </rPr>
      <t xml:space="preserve">
24/12/2018:</t>
    </r>
    <r>
      <rPr>
        <sz val="10"/>
        <rFont val="Arial"/>
        <family val="2"/>
      </rPr>
      <t xml:space="preserve"> Sandra Milena Bonilla R._ Contratista de Apoyo Profesional_ OCI</t>
    </r>
  </si>
  <si>
    <r>
      <t>28/11/2017: Diana Ruiz
21/12/2017: Diana Ruiz
12/04/2018:</t>
    </r>
    <r>
      <rPr>
        <b/>
        <sz val="10"/>
        <rFont val="Arial"/>
        <family val="2"/>
      </rPr>
      <t xml:space="preserve"> </t>
    </r>
    <r>
      <rPr>
        <sz val="10"/>
        <rFont val="Arial"/>
        <family val="2"/>
      </rPr>
      <t xml:space="preserve">Alix del Pilar Hurtado Pedraza, Técnico Operativo (E )
01/06/2018:   Hilda Yamile Morales Laverde, Jefe Oficina Control Interno 
</t>
    </r>
    <r>
      <rPr>
        <b/>
        <sz val="10"/>
        <rFont val="Arial"/>
        <family val="2"/>
      </rPr>
      <t xml:space="preserve">19/07/2018: </t>
    </r>
    <r>
      <rPr>
        <sz val="10"/>
        <rFont val="Arial"/>
        <family val="2"/>
      </rPr>
      <t xml:space="preserve">Alix del Pilar Hurtado P., Técnico Operativo (E ) OCI
</t>
    </r>
    <r>
      <rPr>
        <b/>
        <sz val="10"/>
        <rFont val="Arial"/>
        <family val="2"/>
      </rPr>
      <t xml:space="preserve">
22/10/2018</t>
    </r>
    <r>
      <rPr>
        <sz val="10"/>
        <rFont val="Arial"/>
        <family val="2"/>
      </rPr>
      <t xml:space="preserve">: Sandra Milena Bonilla R._ Contratista de Apoyo Profesional_ OCI
</t>
    </r>
    <r>
      <rPr>
        <b/>
        <sz val="10"/>
        <rFont val="Arial"/>
        <family val="2"/>
      </rPr>
      <t>24/12/2018:</t>
    </r>
    <r>
      <rPr>
        <sz val="10"/>
        <rFont val="Arial"/>
        <family val="2"/>
      </rPr>
      <t xml:space="preserve"> Sandra Milena Bonilla R._ Contratista de Apoyo Profesional_ OCI</t>
    </r>
  </si>
  <si>
    <r>
      <t xml:space="preserve">28/11/2017: Diana Ruiz
21/12/2017: Diana Ruiz
12/04/2018: Alix del Pilar Hurtado Pedraza, Técnico Operativo (E )
01/06/2018:   Hilda Yamile Morales Laverde, Jefe Oficina Control Interno 
</t>
    </r>
    <r>
      <rPr>
        <b/>
        <sz val="10"/>
        <rFont val="Arial"/>
        <family val="2"/>
      </rPr>
      <t xml:space="preserve">19/07/2018: </t>
    </r>
    <r>
      <rPr>
        <sz val="10"/>
        <rFont val="Arial"/>
        <family val="2"/>
      </rPr>
      <t xml:space="preserve">Alix del Pilar Hurtado P., Técnico Operativo (E ) OCI
</t>
    </r>
    <r>
      <rPr>
        <b/>
        <sz val="10"/>
        <rFont val="Arial"/>
        <family val="2"/>
      </rPr>
      <t xml:space="preserve">
17/10/2018: </t>
    </r>
    <r>
      <rPr>
        <sz val="10"/>
        <rFont val="Arial"/>
        <family val="2"/>
      </rPr>
      <t>Sandra Milena Bonilla R._ Contratista de Apoyo Profesional_ OCI
17/10/2018: Sandra Milena Bonilla R._ Contratista de Apoyo Profesional_ OCI
24/12/2018: Sandra Milena Bonilla R._ Contratista de Apoyo Profesional_ OCI</t>
    </r>
  </si>
  <si>
    <r>
      <t xml:space="preserve">24/04/2018: Hilda Yamile Morales Laverde - Jefe OCI.
</t>
    </r>
    <r>
      <rPr>
        <b/>
        <sz val="10"/>
        <rFont val="Arial"/>
        <family val="2"/>
      </rPr>
      <t>19/07/2018</t>
    </r>
    <r>
      <rPr>
        <sz val="10"/>
        <rFont val="Arial"/>
        <family val="2"/>
      </rPr>
      <t xml:space="preserve">: Alix del Pilar Hurtado P., Técnico Operativo (E ) OCI
</t>
    </r>
    <r>
      <rPr>
        <b/>
        <sz val="10"/>
        <rFont val="Arial"/>
        <family val="2"/>
      </rPr>
      <t xml:space="preserve">
17/10/2018: </t>
    </r>
    <r>
      <rPr>
        <sz val="10"/>
        <rFont val="Arial"/>
        <family val="2"/>
      </rPr>
      <t xml:space="preserve">Sandra Milena Bonilla R._ Contratista de Apoyo Profesional_ OCI
</t>
    </r>
    <r>
      <rPr>
        <b/>
        <sz val="10"/>
        <rFont val="Arial"/>
        <family val="2"/>
      </rPr>
      <t>24/12/2018:</t>
    </r>
    <r>
      <rPr>
        <sz val="10"/>
        <rFont val="Arial"/>
        <family val="2"/>
      </rPr>
      <t xml:space="preserve"> Sandra Milena Bonilla R._ Contratista de Apoyo Profesional_ OCI</t>
    </r>
  </si>
  <si>
    <r>
      <t xml:space="preserve">24/04/2018: Hilda Yamile Morales Laverde - Jefe OCI.
</t>
    </r>
    <r>
      <rPr>
        <b/>
        <sz val="10"/>
        <rFont val="Arial"/>
        <family val="2"/>
      </rPr>
      <t>19/07/2018:</t>
    </r>
    <r>
      <rPr>
        <sz val="10"/>
        <rFont val="Arial"/>
        <family val="2"/>
      </rPr>
      <t xml:space="preserve"> Alix del Pilar Hurtado P., Técnico Operativo (E ) OCI
</t>
    </r>
    <r>
      <rPr>
        <b/>
        <sz val="10"/>
        <rFont val="Arial"/>
        <family val="2"/>
      </rPr>
      <t xml:space="preserve">
18/10/2018</t>
    </r>
    <r>
      <rPr>
        <sz val="10"/>
        <rFont val="Arial"/>
        <family val="2"/>
      </rPr>
      <t xml:space="preserve">: Sandra Milena Bonilla R._ Contratista de Apoyo Profesional_ OCI
</t>
    </r>
    <r>
      <rPr>
        <b/>
        <sz val="10"/>
        <rFont val="Arial"/>
        <family val="2"/>
      </rPr>
      <t>24/12/2018</t>
    </r>
    <r>
      <rPr>
        <sz val="10"/>
        <rFont val="Arial"/>
        <family val="2"/>
      </rPr>
      <t>: Sandra Milena Bonilla R._ Contratista de Apoyo Profesional_ OCI</t>
    </r>
  </si>
  <si>
    <r>
      <t xml:space="preserve">24/04/2018: Hilda Yamile Morales Laverde - Jefe OCI.
</t>
    </r>
    <r>
      <rPr>
        <b/>
        <sz val="10"/>
        <rFont val="Arial"/>
        <family val="2"/>
      </rPr>
      <t xml:space="preserve">
19/07/2018: </t>
    </r>
    <r>
      <rPr>
        <sz val="10"/>
        <rFont val="Arial"/>
        <family val="2"/>
      </rPr>
      <t xml:space="preserve">Alix del Pilar Hurtado P., Técnico Operativo (E ) OCI
</t>
    </r>
    <r>
      <rPr>
        <b/>
        <sz val="10"/>
        <rFont val="Arial"/>
        <family val="2"/>
      </rPr>
      <t xml:space="preserve">
17/10/2018:</t>
    </r>
    <r>
      <rPr>
        <sz val="10"/>
        <rFont val="Arial"/>
        <family val="2"/>
      </rPr>
      <t xml:space="preserve"> Sandra Milena Bonilla R._ Contratista de Apoyo Profesional_ OCI
</t>
    </r>
    <r>
      <rPr>
        <b/>
        <sz val="10"/>
        <rFont val="Arial"/>
        <family val="2"/>
      </rPr>
      <t xml:space="preserve">24/12/2018: </t>
    </r>
    <r>
      <rPr>
        <sz val="10"/>
        <rFont val="Arial"/>
        <family val="2"/>
      </rPr>
      <t>Sandra Milena Bonilla R._ Contratista de Apoyo Profesional_ OCI</t>
    </r>
  </si>
  <si>
    <r>
      <t xml:space="preserve">Acta de Control Interno de fecha 01, 08 y 15 de marzo de 2018
</t>
    </r>
    <r>
      <rPr>
        <b/>
        <sz val="10"/>
        <rFont val="Arial"/>
        <family val="2"/>
      </rPr>
      <t xml:space="preserve">18/10/2018: </t>
    </r>
    <r>
      <rPr>
        <sz val="10"/>
        <rFont val="Arial"/>
        <family val="2"/>
      </rPr>
      <t>Acta de reunión del Comité de Sostenibilidad Contable del 24 de septiembre de 2018.
24/12/2018:  radicado No. 00106-817-001434 del 29 de noviembre de 2018</t>
    </r>
  </si>
  <si>
    <r>
      <t xml:space="preserve">24/04/2018: Hilda Yamile Morales Laverde - Jefe OCI.
</t>
    </r>
    <r>
      <rPr>
        <b/>
        <sz val="10"/>
        <rFont val="Arial"/>
        <family val="2"/>
      </rPr>
      <t xml:space="preserve">19/07/2018: </t>
    </r>
    <r>
      <rPr>
        <sz val="10"/>
        <rFont val="Arial"/>
        <family val="2"/>
      </rPr>
      <t xml:space="preserve">Alix del Pilar Hurtado P., Técnico Operativo (E ) OCI
</t>
    </r>
    <r>
      <rPr>
        <b/>
        <sz val="10"/>
        <rFont val="Arial"/>
        <family val="2"/>
      </rPr>
      <t xml:space="preserve">
17/10/2018: </t>
    </r>
    <r>
      <rPr>
        <sz val="10"/>
        <rFont val="Arial"/>
        <family val="2"/>
      </rPr>
      <t>Sandra Milena Bonilla R._ Contratista de Apoyo Profesional_ OCI
24/12/2018: Sandra Milena Bonilla R._ Contratista de Apoyo Profesional_ OCI</t>
    </r>
  </si>
  <si>
    <r>
      <t xml:space="preserve">Acta de Control Interno de fecha 01, 08 y 15 de marzo de 2018
</t>
    </r>
    <r>
      <rPr>
        <b/>
        <sz val="10"/>
        <rFont val="Arial"/>
        <family val="2"/>
      </rPr>
      <t xml:space="preserve">
17/10/2018:  </t>
    </r>
    <r>
      <rPr>
        <sz val="10"/>
        <rFont val="Arial"/>
        <family val="2"/>
      </rPr>
      <t xml:space="preserve">Oficio  radicado No. 00106-816-000676 del 31/07/2018
</t>
    </r>
  </si>
  <si>
    <r>
      <t xml:space="preserve">24/04/2018: Hilda Yamile Morales Laverde - Jefe OCI.
</t>
    </r>
    <r>
      <rPr>
        <b/>
        <sz val="10"/>
        <rFont val="Arial"/>
        <family val="2"/>
      </rPr>
      <t xml:space="preserve">19/07/2018: </t>
    </r>
    <r>
      <rPr>
        <sz val="10"/>
        <rFont val="Arial"/>
        <family val="2"/>
      </rPr>
      <t xml:space="preserve">Alix del Pilar Hurtado P., Técnico Operativo (E ) OCI
</t>
    </r>
    <r>
      <rPr>
        <b/>
        <sz val="10"/>
        <rFont val="Arial"/>
        <family val="2"/>
      </rPr>
      <t>18/10/2018:</t>
    </r>
    <r>
      <rPr>
        <sz val="10"/>
        <rFont val="Arial"/>
        <family val="2"/>
      </rPr>
      <t xml:space="preserve"> Sandra Milena Bonilla R._ Contratista de Apoyo Profesional_ OCI
</t>
    </r>
    <r>
      <rPr>
        <b/>
        <sz val="10"/>
        <rFont val="Arial"/>
        <family val="2"/>
      </rPr>
      <t xml:space="preserve">
24/12/2018:</t>
    </r>
    <r>
      <rPr>
        <sz val="10"/>
        <rFont val="Arial"/>
        <family val="2"/>
      </rPr>
      <t xml:space="preserve"> Sandra Milena Bonilla R._ Contratista de Apoyo Profesional_ OCI</t>
    </r>
  </si>
  <si>
    <r>
      <t xml:space="preserve">24/04/2018: Hilda Yamile Morales Laverde - Jefe OCI.
</t>
    </r>
    <r>
      <rPr>
        <b/>
        <sz val="10"/>
        <rFont val="Arial"/>
        <family val="2"/>
      </rPr>
      <t xml:space="preserve">19/07/2018: </t>
    </r>
    <r>
      <rPr>
        <sz val="10"/>
        <rFont val="Arial"/>
        <family val="2"/>
      </rPr>
      <t xml:space="preserve">AlIx del Pilar Hurtado P., Técnico Operativo (E ) OCI
</t>
    </r>
    <r>
      <rPr>
        <b/>
        <sz val="10"/>
        <rFont val="Arial"/>
        <family val="2"/>
      </rPr>
      <t>18/10/2018:</t>
    </r>
    <r>
      <rPr>
        <sz val="10"/>
        <rFont val="Arial"/>
        <family val="2"/>
      </rPr>
      <t xml:space="preserve"> Sandra Milena Bonilla R._ Contratista de Apoyo Profesional_ OCI
</t>
    </r>
    <r>
      <rPr>
        <b/>
        <sz val="10"/>
        <rFont val="Arial"/>
        <family val="2"/>
      </rPr>
      <t xml:space="preserve">
24/12/2018:</t>
    </r>
    <r>
      <rPr>
        <sz val="10"/>
        <rFont val="Arial"/>
        <family val="2"/>
      </rPr>
      <t xml:space="preserve"> Sandra Milena Bonilla R._ Contratista de Apoyo Profesional_ OCI</t>
    </r>
  </si>
  <si>
    <t xml:space="preserve">24/12/2018: Teniendo en cuenta las fechas establecidas para la ejecución de esta actividad, en pròximo seguimiento se verificará el cumplimiento de la misma.  </t>
  </si>
  <si>
    <r>
      <rPr>
        <b/>
        <sz val="10"/>
        <color rgb="FF000000"/>
        <rFont val="Arial"/>
        <family val="2"/>
      </rPr>
      <t xml:space="preserve">20/12/2018: </t>
    </r>
    <r>
      <rPr>
        <sz val="10"/>
        <color rgb="FF000000"/>
        <rFont val="Arial"/>
        <family val="2"/>
      </rPr>
      <t xml:space="preserve">En atención a las fechas establecidas para la ejecución de esta actividad,  será objeto de verificación en próximo seguimiento. </t>
    </r>
  </si>
  <si>
    <r>
      <t>2</t>
    </r>
    <r>
      <rPr>
        <b/>
        <sz val="11"/>
        <color rgb="FF000000"/>
        <rFont val="Calibri"/>
        <family val="2"/>
      </rPr>
      <t>0/12/2018:</t>
    </r>
    <r>
      <rPr>
        <sz val="11"/>
        <color rgb="FF000000"/>
        <rFont val="Calibri"/>
        <family val="2"/>
      </rPr>
      <t xml:space="preserve"> En atención a las fechas establecidas para la ejecución de esta actividad , será objeto de verificación en próximo seguimiento. </t>
    </r>
  </si>
  <si>
    <r>
      <rPr>
        <b/>
        <sz val="11"/>
        <color rgb="FF000000"/>
        <rFont val="Calibri"/>
        <family val="2"/>
      </rPr>
      <t>20/12/2018:</t>
    </r>
    <r>
      <rPr>
        <sz val="11"/>
        <color rgb="FF000000"/>
        <rFont val="Calibri"/>
        <family val="2"/>
      </rPr>
      <t xml:space="preserve"> En atención a las fechas establecidas para la ejecución de esta actividad , será objeto de verificación en próximo seguimiento. </t>
    </r>
  </si>
  <si>
    <r>
      <rPr>
        <b/>
        <sz val="11"/>
        <color rgb="FF000000"/>
        <rFont val="Calibri"/>
        <family val="2"/>
      </rPr>
      <t xml:space="preserve">20/12/2018: </t>
    </r>
    <r>
      <rPr>
        <sz val="11"/>
        <color rgb="FF000000"/>
        <rFont val="Calibri"/>
        <family val="2"/>
      </rPr>
      <t xml:space="preserve">En atención a las fechas establecidas para la ejecución de esta actividad , será objeto de verificación en próximo seguimiento. </t>
    </r>
  </si>
  <si>
    <r>
      <t xml:space="preserve">10/04/2018: Respuesta informe de seguimiento al Plan Archivístico rad 455 del 28/03/2018 Archivo General de la Nación
25/07/2018: Respuesta informe de  seguimiento al Plan de Mejoramiento Archivistico, el cual fue radicado en el IDEP bajo el No. 1014 del 17/07/2018  Archivo General de la Nación
22/10/2018: 
- Radicado No. 1053 del 24/07/2018
 - Radicado 901 del 19/10/2018
</t>
    </r>
    <r>
      <rPr>
        <b/>
        <sz val="10"/>
        <color indexed="8"/>
        <rFont val="Arial"/>
        <family val="2"/>
      </rPr>
      <t xml:space="preserve">
26/12/2018: </t>
    </r>
    <r>
      <rPr>
        <sz val="10"/>
        <color indexed="8"/>
        <rFont val="Arial"/>
        <family val="2"/>
      </rPr>
      <t xml:space="preserve">
 1) Concepto Técnico - TVD - Nov-2018
 2) Plan de Trabajo Intervención TVD
 3) TVD  Periodos:
    - 1994 a 1996
    - 1996  a 2000
    - 2000 a 2007
 4) Plan de Trabajo Intervención  TVD</t>
    </r>
  </si>
  <si>
    <r>
      <t xml:space="preserve">20/12/2017: Diana Ruiz
</t>
    </r>
    <r>
      <rPr>
        <sz val="10"/>
        <color indexed="8"/>
        <rFont val="Arial"/>
        <family val="2"/>
      </rPr>
      <t xml:space="preserve">10/04/2018: Alix del Pilar Hurtado Pedraza, Técnico Operativo (E )
25/07/2018: Alix del Pilar Hurtado Pedraza, Técnico Operativo (E )
22/10/2018: Alix del Pilar Hurtado Pedraza, Técnico Operativo (E )
</t>
    </r>
    <r>
      <rPr>
        <b/>
        <sz val="10"/>
        <color indexed="8"/>
        <rFont val="Arial"/>
        <family val="2"/>
      </rPr>
      <t xml:space="preserve">26/10/2018: </t>
    </r>
    <r>
      <rPr>
        <sz val="10"/>
        <color indexed="8"/>
        <rFont val="Arial"/>
        <family val="2"/>
      </rPr>
      <t>Alix del Pilar Hurtado Pedraza, Técnico Operativo (E )</t>
    </r>
  </si>
  <si>
    <r>
      <t xml:space="preserve">10/04/2018 </t>
    </r>
    <r>
      <rPr>
        <sz val="10"/>
        <color indexed="8"/>
        <rFont val="Arial"/>
        <family val="2"/>
      </rPr>
      <t xml:space="preserve">Teniendo en cuenta que a la fecha no se encuentra publicado el seguimiento a los indicadores reportados del primer trimestre y que esta acción tiene fecha de vencimiento el 31/12/2018, La Oficina de Control Interno  realizará seguimiento a la información reportada en los indicadores.
25/07/2018: Información que es reportada en el seguimiento de los indicadores del proceso de gestión documental.  Teniendo en cuenta que esta actividad se vence el 31/12/2018, la Oficina de Control Interno contiuará realizando seguimiento.
22/10/2018: Información que se encuentra reportada en el seguimiento a indicadores del proceso de Gestión Documental con corte 30/09/2018.
</t>
    </r>
    <r>
      <rPr>
        <b/>
        <sz val="10"/>
        <color indexed="8"/>
        <rFont val="Arial"/>
        <family val="2"/>
      </rPr>
      <t xml:space="preserve">26/12/2018: </t>
    </r>
    <r>
      <rPr>
        <sz val="10"/>
        <color indexed="8"/>
        <rFont val="Arial"/>
        <family val="2"/>
      </rPr>
      <t xml:space="preserve">Información que se encuentra reportada en el seguimiento a indicadores dle proceso de Gestión Documental correspondiente al cuarto trimestre de 2018. </t>
    </r>
  </si>
  <si>
    <r>
      <t xml:space="preserve">25/07/2018: </t>
    </r>
    <r>
      <rPr>
        <sz val="10"/>
        <color indexed="8"/>
        <rFont val="Arial"/>
        <family val="2"/>
      </rPr>
      <t xml:space="preserve">Maloca AulaSIG: http://www.idep.edu.co/?q=content/indicadores-de-gesti%C3%B3n
22/10/2018: Seguimiento indicadores proceso Gestión Documental tercer trimestre 2018
http://www.idep.edu.co/?q=content/indicadores-de-gesti%C3%B3n
</t>
    </r>
    <r>
      <rPr>
        <b/>
        <sz val="10"/>
        <color indexed="8"/>
        <rFont val="Arial"/>
        <family val="2"/>
      </rPr>
      <t xml:space="preserve">26/12/2018 </t>
    </r>
    <r>
      <rPr>
        <sz val="10"/>
        <color indexed="8"/>
        <rFont val="Arial"/>
        <family val="2"/>
      </rPr>
      <t xml:space="preserve">Hoja de vida indicadores proceso Gestión Documental seguimiento cuarto trimestre de 2018
</t>
    </r>
  </si>
  <si>
    <r>
      <t xml:space="preserve">10/04/2018: Alix del Pilar Hurtado Pedraza, Técnico Operativo (E )
25/07/2018: Alix del Pilar Hurtado Pedraza, Técnico Operativo (E )
22/10/2018: Alix del Pilar Hurtado Pedraza, Técnico Operativo (E )
</t>
    </r>
    <r>
      <rPr>
        <b/>
        <sz val="10"/>
        <color indexed="8"/>
        <rFont val="Arial"/>
        <family val="2"/>
      </rPr>
      <t xml:space="preserve">
26/12/2018: </t>
    </r>
    <r>
      <rPr>
        <sz val="10"/>
        <color indexed="8"/>
        <rFont val="Arial"/>
        <family val="2"/>
      </rPr>
      <t>Alix del Pilar Hurtado Pedraza, Técnico Operativo (E )</t>
    </r>
  </si>
  <si>
    <r>
      <t xml:space="preserve">10/04/2018: </t>
    </r>
    <r>
      <rPr>
        <sz val="10"/>
        <color indexed="8"/>
        <rFont val="Arial"/>
        <family val="2"/>
      </rPr>
      <t xml:space="preserve">http://www.idep.edu.co/sites/default/files/7.IndicadoresGD_2017_IV.pdf 
http://www.idep.edu.co/?q=content/indicadores-de-gesti%C3%B3n
25/07/2018: Maloca AulaSIG: http://www.idep.edu.co/?q=content/indicadores-de-gesti%C3%B3n
22/10/2018: http://www.idep.edu.co/?q=content/indicadores-de-gesti%C3%B3n
</t>
    </r>
    <r>
      <rPr>
        <b/>
        <sz val="10"/>
        <color indexed="8"/>
        <rFont val="Arial"/>
        <family val="2"/>
      </rPr>
      <t>26/12/2018:</t>
    </r>
    <r>
      <rPr>
        <sz val="10"/>
        <color indexed="8"/>
        <rFont val="Arial"/>
        <family val="2"/>
      </rPr>
      <t xml:space="preserve"> Hoja de vida indicadores proceso Gestión Documental seguimiento cuarto trimestre de 2018</t>
    </r>
  </si>
  <si>
    <t xml:space="preserve">Prórroga al contrato No. 34 del 24/03/2017
16/10/2018:  Pantallazos tomados del sistema de información GOOBI de los módulos: Planeación de Recursos_Metas e Indicadores_Orgaznización de parámetros del sistema_Banco de Proyectos_ Detalle por rubros presupuestales_ "Relaciones de equivalencia entre catálogos y/o dominios" </t>
  </si>
  <si>
    <r>
      <t>29/07/2016- Diana Karina Jefe OCI
05/11/2016: Diana Ruiz Jefe OCI
25/01/2017: Diana Karina Jefe OCI
19/04/2017: Nadia Pineda-Contratista OCI
27/07/2017: Diana Ruiz Jefe OCI
10/10/2017: Nadia Pineda Sarmiento-Contratista OCI
29/11/2017: Nadia Aixa Pineda Sarmiento-Contratista OCI
12/04/2018:  Alix del Pilar Hurtado - Técnico Operativo OCI. 
25/07/2018: Alix d</t>
    </r>
    <r>
      <rPr>
        <b/>
        <sz val="10"/>
        <rFont val="Arial"/>
        <family val="2"/>
      </rPr>
      <t>el P</t>
    </r>
    <r>
      <rPr>
        <sz val="10"/>
        <rFont val="Arial"/>
        <family val="2"/>
      </rPr>
      <t>ilar Hurtado P., Técnico Operativo (E ) OCI
16/10/2018: Sandra Milena Bonilla R._ Contratista de Apoyo Profesional_ OCI
24</t>
    </r>
    <r>
      <rPr>
        <b/>
        <sz val="10"/>
        <rFont val="Arial"/>
        <family val="2"/>
      </rPr>
      <t>/12/2018</t>
    </r>
    <r>
      <rPr>
        <sz val="10"/>
        <rFont val="Arial"/>
        <family val="2"/>
      </rPr>
      <t>: Sandra Milena Bonilla R._ Contratista de Apoyo Profesional_ OCI</t>
    </r>
  </si>
  <si>
    <r>
      <t xml:space="preserve">27/01/2017: Nadia Aixa Pineda Sarmiento-Contratista OCI
21/04/2017: Alix del Pilar Hurtado P.
11/10/2017: Diana Ruiz-Jefe de Oficina de Control Interno
28/11/2017:  Diana Ruiz
22/12/2017: Diana Ruiz
12/04/2018:  Hilda Yamile Morales Laverde -Jefe Oficina de Control Interno. 
01/06/2018: Hilda Yamile Morales Laverde, Jefe Oficina Control Interno
19/07/2018: Alix del Pilar Hurtado P., Técnico Operativo (E ) OCI
18/10/2018: Sandra Milena Bonilla R._ Contratista de Apoyo Profesional_ OCI
</t>
    </r>
    <r>
      <rPr>
        <b/>
        <sz val="10"/>
        <rFont val="Arial"/>
        <family val="2"/>
      </rPr>
      <t xml:space="preserve">
24/12/2018</t>
    </r>
    <r>
      <rPr>
        <sz val="10"/>
        <rFont val="Arial"/>
        <family val="2"/>
      </rPr>
      <t>: Sandra Milena Bonilla R._ Contratista de Apoyo Profesional_ OCI</t>
    </r>
  </si>
  <si>
    <r>
      <t xml:space="preserve">16/10/2018: Sandra Milena Bonilla R._ Contratista de Apoyo Profesional_ OCI
</t>
    </r>
    <r>
      <rPr>
        <b/>
        <sz val="10"/>
        <rFont val="Arial"/>
        <family val="2"/>
      </rPr>
      <t>24/12/2018:</t>
    </r>
    <r>
      <rPr>
        <sz val="10"/>
        <rFont val="Arial"/>
        <family val="2"/>
      </rPr>
      <t xml:space="preserve"> Sandra Milena Bonilla R._ Contratista de Apoyo Profesional_ OCI</t>
    </r>
  </si>
  <si>
    <r>
      <t xml:space="preserve">10/04/2018: </t>
    </r>
    <r>
      <rPr>
        <sz val="10"/>
        <color indexed="8"/>
        <rFont val="Arial"/>
        <family val="2"/>
      </rPr>
      <t xml:space="preserve">Revisado el formado aportado por el responsable de esta acción, se evidencia que se esta dando cumplimiento al diligenciamiento del mismo.  Dado que esta acción tiene fecha de vencimiento diciembre de 2018, la Oficina de Control Interno seguirá realizando revisión al cumplimiento de esta acción.
25/078/2018: No se presenta avance por parte del responsable del proceso de Gestión Documental.
22/10/2018: Se esta diligenciando el formato correspondiente. Teniendo en cuenta que la acción tiene fecha de vencimiento el 31/12/2018, la Oficina de Control Interno continuará realizando seguimiento a su cumplimiento.
</t>
    </r>
    <r>
      <rPr>
        <b/>
        <sz val="10"/>
        <color indexed="8"/>
        <rFont val="Arial"/>
        <family val="2"/>
      </rPr>
      <t xml:space="preserve">26/12/2018: </t>
    </r>
    <r>
      <rPr>
        <sz val="10"/>
        <color indexed="8"/>
        <rFont val="Arial"/>
        <family val="2"/>
      </rPr>
      <t>Se reviso la carpeta de Préstamo de expedientes, en donde se evidencia que se esta diligenciando debidamente el formato. Se cierra la acción</t>
    </r>
  </si>
  <si>
    <r>
      <t xml:space="preserve">10/04/2018: </t>
    </r>
    <r>
      <rPr>
        <sz val="10"/>
        <color indexed="8"/>
        <rFont val="Arial"/>
        <family val="2"/>
      </rPr>
      <t xml:space="preserve">formato  FT-GD-07-03 Préstamo de Expedientes
22/10/2018:  formato FT-GD-07-03 Préstamo de Expedientes diligenciado
</t>
    </r>
    <r>
      <rPr>
        <b/>
        <sz val="10"/>
        <color indexed="8"/>
        <rFont val="Arial"/>
        <family val="2"/>
      </rPr>
      <t xml:space="preserve">
26/12/2018:</t>
    </r>
    <r>
      <rPr>
        <sz val="10"/>
        <color indexed="8"/>
        <rFont val="Arial"/>
        <family val="2"/>
      </rPr>
      <t xml:space="preserve">  formato FT-GD-07-03 Préstamo de Expedientes diligenciado</t>
    </r>
  </si>
  <si>
    <r>
      <t xml:space="preserve">10/04/2018: Alix del Pilar Hurtado Pedraza, Técnico Operativo (E )
25/07/2018: Alix del Pilar Hurtado Pedraza, Técnico Operativo (E )
22/10/2018: Alix del Pilar Hurtado Pedraza, Técnico Operativo (E )
</t>
    </r>
    <r>
      <rPr>
        <b/>
        <sz val="10"/>
        <color indexed="8"/>
        <rFont val="Arial"/>
        <family val="2"/>
      </rPr>
      <t xml:space="preserve">26/12/2018: </t>
    </r>
    <r>
      <rPr>
        <sz val="10"/>
        <color indexed="8"/>
        <rFont val="Arial"/>
        <family val="2"/>
      </rPr>
      <t>Alix del Pilar Hurtado Pedraza, Técnico Operativo (E )</t>
    </r>
  </si>
  <si>
    <r>
      <t xml:space="preserve">16/10/2018: </t>
    </r>
    <r>
      <rPr>
        <sz val="10"/>
        <rFont val="Arial"/>
        <family val="2"/>
      </rPr>
      <t xml:space="preserve">Acción progamada a realizarse durante el mes de octubre de 2018.
</t>
    </r>
    <r>
      <rPr>
        <b/>
        <sz val="10"/>
        <rFont val="Arial"/>
        <family val="2"/>
      </rPr>
      <t xml:space="preserve">24/12/2018: </t>
    </r>
    <r>
      <rPr>
        <sz val="10"/>
        <rFont val="Arial"/>
        <family val="2"/>
      </rPr>
      <t xml:space="preserve">Teniendo la ampliación de tiempo para continuar con la ejecución de esta actividad por parte del líder del proceso, se realizará la verificación respectiva en próximo seguimiento. </t>
    </r>
  </si>
  <si>
    <r>
      <rPr>
        <sz val="10"/>
        <rFont val="Arial"/>
        <family val="2"/>
      </rPr>
      <t>16/10/2018:</t>
    </r>
    <r>
      <rPr>
        <b/>
        <sz val="10"/>
        <rFont val="Arial"/>
        <family val="2"/>
      </rPr>
      <t xml:space="preserve"> </t>
    </r>
    <r>
      <rPr>
        <sz val="10"/>
        <rFont val="Arial"/>
        <family val="2"/>
      </rPr>
      <t xml:space="preserve">Sandra Milena Bonilla R._ Contratista de Apoyo Profesional_ OCI
</t>
    </r>
    <r>
      <rPr>
        <b/>
        <sz val="10"/>
        <rFont val="Arial"/>
        <family val="2"/>
      </rPr>
      <t>24/12/2018:</t>
    </r>
    <r>
      <rPr>
        <sz val="10"/>
        <rFont val="Arial"/>
        <family val="2"/>
      </rPr>
      <t xml:space="preserve"> Sandra Milena Bonilla R._ Contratista de Apoyo Profesional_ OCI</t>
    </r>
  </si>
  <si>
    <r>
      <rPr>
        <sz val="10"/>
        <rFont val="Arial"/>
        <family val="2"/>
      </rPr>
      <t xml:space="preserve">16/10/2018: Sandra Milena Bonilla R._ Contratista de Apoyo Profesional_ OCI.
</t>
    </r>
    <r>
      <rPr>
        <b/>
        <sz val="10"/>
        <rFont val="Arial"/>
        <family val="2"/>
      </rPr>
      <t xml:space="preserve">
24/12/2018:</t>
    </r>
    <r>
      <rPr>
        <sz val="10"/>
        <rFont val="Arial"/>
        <family val="2"/>
      </rPr>
      <t xml:space="preserve"> Sandra Milena Bonilla R._ Contratista de Apoyo Profesional_ OCI</t>
    </r>
  </si>
  <si>
    <r>
      <t xml:space="preserve">16/10/2018: Sandra Milena Bonilla R._ Contratista de Apoyo Profesional_ OCI
</t>
    </r>
    <r>
      <rPr>
        <b/>
        <sz val="10"/>
        <rFont val="Arial"/>
        <family val="2"/>
      </rPr>
      <t xml:space="preserve">
24/12/2018:</t>
    </r>
    <r>
      <rPr>
        <sz val="10"/>
        <rFont val="Arial"/>
        <family val="2"/>
      </rPr>
      <t xml:space="preserve"> Sandra Milena Bonilla R._ Contratista de Apoyo Profesional_ OCI</t>
    </r>
  </si>
  <si>
    <r>
      <t xml:space="preserve">16/10/2018: Sandra Milena Bonilla R._ Contratista de Apoyo Profesional_ OCI
</t>
    </r>
    <r>
      <rPr>
        <b/>
        <sz val="10"/>
        <rFont val="Arial"/>
        <family val="2"/>
      </rPr>
      <t xml:space="preserve">
24/12/2018: </t>
    </r>
    <r>
      <rPr>
        <sz val="10"/>
        <rFont val="Arial"/>
        <family val="2"/>
      </rPr>
      <t>Sandra Milena Bonilla R._ Contratista de Apoyo Profesional_ OCI</t>
    </r>
  </si>
  <si>
    <r>
      <t xml:space="preserve">16/10/2018: Sandra Milena Bonilla R._ Contratista de Apoyo Profesional_ OCI
</t>
    </r>
    <r>
      <rPr>
        <b/>
        <sz val="10"/>
        <rFont val="Arial"/>
        <family val="2"/>
      </rPr>
      <t xml:space="preserve">24/12/2018: </t>
    </r>
    <r>
      <rPr>
        <sz val="10"/>
        <rFont val="Arial"/>
        <family val="2"/>
      </rPr>
      <t>Sandra Milena Bonilla R._ Contratista de Apoyo Profesional_ OCI</t>
    </r>
  </si>
  <si>
    <r>
      <t xml:space="preserve">20/12/2017: Actividad en desarrollo.
</t>
    </r>
    <r>
      <rPr>
        <sz val="9.5"/>
        <color indexed="8"/>
        <rFont val="Arial"/>
        <family val="2"/>
      </rPr>
      <t>10/04/2018: Actividad  que se encuentra programada para desarrollarse en la vigencia 2019.
La Oficina de Control Interno recomienda tener en cuenta las observaciones  que el Archivo General de la Nación - Coordinación Grupo de Inspección y Vigilancia dle Sitema Nacional de Archivos , presentó en el informe al seguimiento de plan de mejoramiento Archivístico  que radicó el 28/03/2018 con mel número 455. Igualemente, esta oficina  continuará realizando seguimiento al cumplimiento de dichas observaciones teniendo en cuenta que se debe enviar el seguimiento del Plan de Mejoramiento Archivístico trimestralmente.
25/07/2018:</t>
    </r>
    <r>
      <rPr>
        <b/>
        <sz val="9.5"/>
        <color indexed="8"/>
        <rFont val="Arial"/>
        <family val="2"/>
      </rPr>
      <t xml:space="preserve"> </t>
    </r>
    <r>
      <rPr>
        <sz val="9.5"/>
        <color indexed="8"/>
        <rFont val="Arial"/>
        <family val="2"/>
      </rPr>
      <t xml:space="preserve">No se presenta avance por parte del líder del proceso.  
A la fecha de corte 30/06/2018, no se evidencian avances de la acción.
La Oficina de Control Interno recomienda tener en cuenta las observaciones dadas por el Archivo General de la Nación respecto al seguimiento al Plan de Mejoramiento Archivistico, el cual fue radicado en el IDEP bajo el No. 1014 del 17/07/2018
22/10/2018: Con radicado No. 1053 del 24/07/2018, el archivo general emitió "Concepto de revisión y evaluación sobre los ajustes de la tabla de valoración documentaI - TVD del IDEP".  
El IDEP con radicado No.  901 del 19/10/2018, envía al Consejo Distrital de Archivo de Bogotá, envía el documento con los ajustes realizados a la Tabla de Valoración Documental del IDEP.
</t>
    </r>
    <r>
      <rPr>
        <b/>
        <sz val="9.5"/>
        <color indexed="8"/>
        <rFont val="Arial"/>
        <family val="2"/>
      </rPr>
      <t xml:space="preserve">
26/12/2018:  </t>
    </r>
    <r>
      <rPr>
        <sz val="9.5"/>
        <color indexed="8"/>
        <rFont val="Arial"/>
        <family val="2"/>
      </rPr>
      <t xml:space="preserve">Con radicado No. 1703  del  19/11/2018, la Secretaría Técnica del  Consejo Distrital de Archivo de Bogotá, D.C., envió el concepto técnico de revisión y evaluación de la TVD, la cual fue aprobada.  
La Oficina de Control Interno recomienda tener en cuenta las observaciones dadas por el Archivo General de la Nación respecto al seguimiento al Plan de Mejoramiento Archivístico, el cual fue radicado en el IDEP  bajo el  No. 1778 del 26/11/2018.
</t>
    </r>
  </si>
  <si>
    <t>ACCIONES ELIMINADAS</t>
  </si>
  <si>
    <t>Eliminada</t>
  </si>
  <si>
    <t>ELIMINADAS</t>
  </si>
  <si>
    <r>
      <t>10/04/2018</t>
    </r>
    <r>
      <rPr>
        <sz val="10"/>
        <color indexed="8"/>
        <rFont val="Arial"/>
        <family val="2"/>
      </rPr>
      <t xml:space="preserve">:  se reporta por parte del responsable de la acción, el listado de asistencia a la capacitación "Procedimiento gestión y trámite de las comunicaciones oficiales" realizada el 15 de febrero de 2018, en donde se evidencia la asistencia de  la funcionaria responsable de la ventanilla de radicación. En donde se evidencia el cumplimiento de esta acción.
Una vez revisada la identificación de la causa se observa por parte de ésta Oficina que ésta no corresponde a la formulación de la no conformidad, toda vez que esta se genero por cuanto se observaron inconsistencias en la información reportada en el seguimiento de indicadores.   
En cuanto a la formulación de acciones correctivas la actividad No. 01 y 03 no permite eliminar de fondo la no conformidad, por lo tanto se debe revisar y formular acciones que subsanen de manera eficaz la misma. 
25/07/2018: No se presento avance por parte del responsable del proceso de Gestión Documental.  ESTA ACCIÓN SE ENCUENTRA VENCIDA
22/10/2018: Acción que se encuentra vencida.  No se reporta avance por parte del Líder del proceso. No se ha tenido en cuenta la recomendación de la Oficina de Control Interno realizara en el seguimiento del mes de abril de 2018.
</t>
    </r>
    <r>
      <rPr>
        <b/>
        <sz val="10"/>
        <color indexed="8"/>
        <rFont val="Arial"/>
        <family val="2"/>
      </rPr>
      <t xml:space="preserve">26/12/2018: </t>
    </r>
    <r>
      <rPr>
        <sz val="10"/>
        <color indexed="8"/>
        <rFont val="Arial"/>
        <family val="2"/>
      </rPr>
      <t>La Oficina de Control Interno reitera la recomendación de la reformulación de esta acción.  Una vez se actualice en el plan de mejoramiento del proceso, se procederá a cerrar esta actividad.</t>
    </r>
  </si>
  <si>
    <r>
      <t>10/04/2018: Alix del Pilar Hurtado Pedraza, Técnico Operativo (E )
25/07/2018: Alix del Pilar Hurtado Pedraza, Técnico Operativo (E )
22/10/2018:</t>
    </r>
    <r>
      <rPr>
        <b/>
        <sz val="10"/>
        <color indexed="8"/>
        <rFont val="Arial"/>
        <family val="2"/>
      </rPr>
      <t xml:space="preserve"> </t>
    </r>
    <r>
      <rPr>
        <sz val="10"/>
        <color indexed="8"/>
        <rFont val="Arial"/>
        <family val="2"/>
      </rPr>
      <t xml:space="preserve">Alix del Pilar Hurtado Pedraza, Técnico Operativo (E )
</t>
    </r>
    <r>
      <rPr>
        <b/>
        <sz val="10"/>
        <color indexed="8"/>
        <rFont val="Arial"/>
        <family val="2"/>
      </rPr>
      <t xml:space="preserve">26/12/2018: </t>
    </r>
    <r>
      <rPr>
        <sz val="10"/>
        <color indexed="8"/>
        <rFont val="Arial"/>
        <family val="2"/>
      </rPr>
      <t>Alix del Pilar Hurtado Pedraza, Técnico Operativo (E )</t>
    </r>
  </si>
  <si>
    <r>
      <t xml:space="preserve">10/04/2018 </t>
    </r>
    <r>
      <rPr>
        <sz val="10"/>
        <color indexed="8"/>
        <rFont val="Arial"/>
        <family val="2"/>
      </rPr>
      <t>Revisada la hoja de vida de los indicadores del  proceso de Gestión Documental objeto del hallazgo, es decir de la vigencia 2017, y los que se encuentran formulados para la vigencia 2018, se evidencia que a la fecha de seguimiento no han sido ajustados de acuerdo a la observación emitida en el informe de auditoria.  Continúa en seguimiento por parte de ésta Oficina. 
25/07/2018:   Revisado en Maloca Aula SIG los indicadores del proceso de Gestión Documental con seguimiento a 30/06/2018, se evidencia que no fueron ajustados de acuerdo a la acción planteada y a lo reportado por el lider del proceso. Estos  fueron presentados (iguales a los anteriores) en el nuevo formato establecido por el SIG.  ACCIÓN VENCIDA.
22/10/2018:</t>
    </r>
    <r>
      <rPr>
        <b/>
        <sz val="10"/>
        <color indexed="8"/>
        <rFont val="Arial"/>
        <family val="2"/>
      </rPr>
      <t xml:space="preserve"> </t>
    </r>
    <r>
      <rPr>
        <sz val="10"/>
        <color indexed="8"/>
        <rFont val="Arial"/>
        <family val="2"/>
      </rPr>
      <t xml:space="preserve">ACCIÓN QUE SE ENCUENTRA VENCIDA desde el mes de febrero. Se revisa en Maloca Aula SIG, el seguimiento a los indicadores del proceso de Gestión Documental con corte 30/09/2018 y se evidencia que no han sido actualizados.
</t>
    </r>
    <r>
      <rPr>
        <b/>
        <sz val="10"/>
        <color indexed="8"/>
        <rFont val="Arial"/>
        <family val="2"/>
      </rPr>
      <t xml:space="preserve">26/12/2018: </t>
    </r>
    <r>
      <rPr>
        <sz val="10"/>
        <color indexed="8"/>
        <rFont val="Arial"/>
        <family val="2"/>
      </rPr>
      <t xml:space="preserve">Revisada la hoja de vida de los indicadores del Proceso de Gestión Documental, se formularon dos (2) nuevos indicadores, así:
1) </t>
    </r>
    <r>
      <rPr>
        <i/>
        <sz val="10"/>
        <color indexed="8"/>
        <rFont val="Arial"/>
        <family val="2"/>
      </rPr>
      <t xml:space="preserve">Porcentaje de respuestas de las PQRS  con observaciones de acuerdo a la evaluación de oportunidad, coherencia, claridad y/o calidez de los informes del Sistema Distrital de Quejas y Soluciones
</t>
    </r>
    <r>
      <rPr>
        <sz val="10"/>
        <color indexed="8"/>
        <rFont val="Arial"/>
        <family val="2"/>
      </rPr>
      <t>2)</t>
    </r>
    <r>
      <rPr>
        <i/>
        <sz val="10"/>
        <color indexed="8"/>
        <rFont val="Arial"/>
        <family val="2"/>
      </rPr>
      <t xml:space="preserve"> Porcentaje de requerimientos atendidos oportunamente
Se cierra la acción.
</t>
    </r>
  </si>
  <si>
    <r>
      <rPr>
        <sz val="10"/>
        <rFont val="Arial"/>
        <family val="2"/>
      </rPr>
      <t>16/10/2018:</t>
    </r>
    <r>
      <rPr>
        <b/>
        <sz val="10"/>
        <rFont val="Arial"/>
        <family val="2"/>
      </rPr>
      <t xml:space="preserve"> </t>
    </r>
    <r>
      <rPr>
        <sz val="10"/>
        <rFont val="Arial"/>
        <family val="2"/>
      </rPr>
      <t xml:space="preserve">Acción progamada a realizarse durante el mes de octubre de 2018.
</t>
    </r>
    <r>
      <rPr>
        <b/>
        <sz val="10"/>
        <rFont val="Arial"/>
        <family val="2"/>
      </rPr>
      <t xml:space="preserve">24/12/2018: </t>
    </r>
    <r>
      <rPr>
        <sz val="10"/>
        <rFont val="Arial"/>
        <family val="2"/>
      </rPr>
      <t>Teniendo en cuenta lo reportado por el líder del proceso, se procede a eliminar esta acción.</t>
    </r>
  </si>
  <si>
    <r>
      <rPr>
        <sz val="10"/>
        <rFont val="Arial"/>
        <family val="2"/>
      </rPr>
      <t xml:space="preserve">16/10/2018: Acción progamada a realizarse durante el mes de octubre de 2018.
</t>
    </r>
    <r>
      <rPr>
        <b/>
        <sz val="10"/>
        <rFont val="Arial"/>
        <family val="2"/>
      </rPr>
      <t xml:space="preserve">24/12/2018: </t>
    </r>
    <r>
      <rPr>
        <sz val="10"/>
        <rFont val="Arial"/>
        <family val="2"/>
      </rPr>
      <t>Teniendo en cuenta lo reportado por el líder del proceso, se procede a eliminar esta acción.</t>
    </r>
  </si>
  <si>
    <r>
      <rPr>
        <sz val="10"/>
        <rFont val="Arial"/>
        <family val="2"/>
      </rPr>
      <t xml:space="preserve">16/10/2018: Acción progamada a realizarse durante el mes de octubre de 2018.
</t>
    </r>
    <r>
      <rPr>
        <b/>
        <sz val="10"/>
        <rFont val="Arial"/>
        <family val="2"/>
      </rPr>
      <t xml:space="preserve">
24/12/2018: </t>
    </r>
    <r>
      <rPr>
        <sz val="10"/>
        <rFont val="Arial"/>
        <family val="2"/>
      </rPr>
      <t>Teniendo en cuenta lo reportado por el líder del proceso, se procede a eliminar esta acción.</t>
    </r>
  </si>
  <si>
    <r>
      <t xml:space="preserve">El contrato tuvo una prórroga de 2 meses y finaliza el 15 de mayo de 2016, sin embargo la asistencia especializada en Gestión de Indicadores se dará en el marco de la capacitación en el uso del módulo de gestión de indicadores. Se realizó una revisión con el contratista y el supervisor del contrato sobre el cumplimiento de las obligaciones, por lo cual se estableció que el contratista ha prestado asistencia de acuerdo a los requerimientos hechos por los funcionarios del instituto a excepción de la gestión de indicadores que hace referencia a un modulo que aún no se encuentra en producción.
12 de octubre de 2016: se solicitó  al proveedor de Soporte IT-GOP capacitación de SIAFI del proceso de planeación metas e indicadores - incidencia.
20 de enero de 2017: La OAP ha realizado gestión con el proveedor de SIAFI, para lograr la capacitación en el módulo de Metas e Indicadores, la sesión está programada para el mes de marzo de 2016.  
07 de abril de 2017: El contratista solicitó prórroga al contrato 034 para realizar esta actividad, la cual fue concedida por 4 meses y finaliza el 25 de julio de 2017. Dentro de la prórroga se modificaron las obligaciones especificas y se incluyó la elaboración de un Plan de Acción para la capacitación del modulo de Metas e Indicadores. A la fecha, se esta revisando el Plan de acción por parte de la OAP.
12 de julio de 2017: La OAP aprobó  el Plan de Acción remitido por el contratista. Mediante comunicación externa 469 del 07 de julio, se ha requerido respuesta del contratista respecto al inició de las actividades de capacitación que tenian como fecha de inicio 04 de julio de 2017. A la fecha se esta a la espera de realizar reunión de trabajo con el contratista.
30 de septiembre de 2017: El 25 de julio de 2017 se realizó una prórroga de 45 dias al contrato 034 de 2016, a solicitud del proveedor a fin de cumplir con el plan de acción que estaba en curso. Sin embargo este plazo fue ampliado nuevamente a solicitud del proveedor y el 08 de septiembre se firmó una nueva prórroga por 27 dias dias la cual vence el 05 de octubre de 2017.
24/11/2017: En el mes de octubre el módulo de metas e indicadores del sistema de información SIAFI se recibió y se puso en funcionamiento, el proveedor realizó capacitaciones a funcionarios y contratistas de la Oficina Asesora de Planeación. La OAP envió al proveedor la información de los indicadores para ser cargados en el módulo. La OAP ya tiene nuevo contrato con el proveedor de SIAFI (ITGOP) legalizado el día 23 de noviembre de 2017, por lo tanto se espera seguir en la gestión de parametrizar y utilizar el módulo de indicadores para la vigencia 2018. 
</t>
    </r>
    <r>
      <rPr>
        <sz val="9.5"/>
        <color indexed="8"/>
        <rFont val="Arial"/>
        <family val="2"/>
      </rPr>
      <t>30-03-2018</t>
    </r>
    <r>
      <rPr>
        <b/>
        <sz val="9.5"/>
        <color indexed="8"/>
        <rFont val="Arial"/>
        <family val="2"/>
      </rPr>
      <t>:</t>
    </r>
    <r>
      <rPr>
        <sz val="9.5"/>
        <color indexed="8"/>
        <rFont val="Arial"/>
        <family val="2"/>
      </rPr>
      <t xml:space="preserve"> A la fecha se ha adelantado el  correspondiente seguimiento por parte del líder del proceso  para determinar la  puesta en  producción del módulo de metas e indicadores en Goobi. 
04-07-2018: La instalación de GOOBI en modo producción se realizó por parte del proveedor IT GOP a partir del 16 de junio de 2018, a la fecha se ha realizado el proceso de conversión  y migración de la información, parametrización y asignación de permisos y el día miércoles 20 de junio el proveedor IT GOP inició el proceso de capacitación con los funcionarios para el manejo de los diferentes módulos de GOOBI. Se tiene previsto la capacitación del módulo "Metas e Indicadores" en el siguiente trimestre. 
TERCER TRIMESTRE: Una vez entró en producción la versión GOOBI, esto es a partir del 21 de junio de 2018, el proveedor prestó servicio de asistencia presencial a través del Ingeniero Jorge Luis Montañez, quien trabajó con el profesional especializado de la Oficina Asesora de Planeación, Martha Quintero, el día 18 de septiembre de 2018 en las instalaciones del IDEP, enesa sesión se configuró en el aplicativo Goobi las metas que el IDEP tienen en su plan de acción para la vigencia 2018 y se realizó la asociación del presupuesto asignado  a cada una de las metas.  
</t>
    </r>
    <r>
      <rPr>
        <b/>
        <sz val="9.5"/>
        <color indexed="8"/>
        <rFont val="Arial"/>
        <family val="2"/>
      </rPr>
      <t xml:space="preserve">12/12/2018: </t>
    </r>
    <r>
      <rPr>
        <sz val="9.5"/>
        <color indexed="8"/>
        <rFont val="Arial"/>
        <family val="2"/>
      </rPr>
      <t xml:space="preserve">  A pesar de los avances logrados en la implementación del móduolo Metas e Indicadores en la versión GOOBI, el proveedor en la propuesta de servicios radicada con el número 1828 del 7 de diciembre de 2018, manfiesta que "Se advierte que la funcionalidad de gestión de personal e indicadores, a pesar de que se encuentra instalada la versión Goobi 2018, aún no se encuentra en producción porque está pendiente de la liberación de una actualización" Por esta razón, el uso del módulo se dará una vez el proveedor libere la actualización a la que hace referencia. 
</t>
    </r>
  </si>
  <si>
    <r>
      <rPr>
        <b/>
        <sz val="10"/>
        <color rgb="FF000000"/>
        <rFont val="Arial"/>
        <family val="2"/>
      </rPr>
      <t>20/12/2018</t>
    </r>
    <r>
      <rPr>
        <sz val="10"/>
        <color rgb="FF000000"/>
        <rFont val="Arial"/>
        <family val="2"/>
      </rPr>
      <t xml:space="preserve">: Esta acción será objeto de verificación en próximo seguimiento. </t>
    </r>
  </si>
  <si>
    <t>N:\2018\10. PLAN MEJORAMIENTO POR PROCESOS\05.Seguimiento 21_12_2018\Soportes_Seg_Dic_2018_Plan Mejoramiento\Gestión _Tecnológica.
http://www.idep.edu.co/sites/default/files/PL-GT-12-02_Plan_Contingencia_Tecno_V7.pdf</t>
  </si>
  <si>
    <r>
      <t xml:space="preserve">05/10/2018 Ya se realizó la acción         
                                                                                                                                            </t>
    </r>
    <r>
      <rPr>
        <b/>
        <sz val="10"/>
        <color rgb="FF000000"/>
        <rFont val="Arial"/>
        <family val="2"/>
      </rPr>
      <t xml:space="preserve">05/12/2018: </t>
    </r>
    <r>
      <rPr>
        <sz val="10"/>
        <color rgb="FF000000"/>
        <rFont val="Arial"/>
        <family val="2"/>
      </rPr>
      <t>Se incluyó la causa "Interrupción en la prestación de servicio de energía por pagos extemporaneos" en la nueva matriz de mapa de riesgos del proceso,  sinembargo  se recibe respuesta del líder del proceso  Gestión Financiera el 27/11/2018 en donde se informa que "Según lo evaluado por la Tesorería y Servicios Generales los inconvenientes por aplicación de los pagos de Codensa se presentaron por el hecho de consolidar el pago del servicio de todas las oficinas en un solo pago", para lo cual a partir de la fecha se  efectuarán  los pagos de forma individual por oficina,  teniendo en cuenta que los pagos si se realizan de manera oportuna por parte de la Subdirección  Adminsitrativa</t>
    </r>
  </si>
  <si>
    <t>http://www.idep.edu.co/sites/default/files/PL-GT-12-02_Plan_Contingencia_Tecno_V7.pdf</t>
  </si>
  <si>
    <r>
      <rPr>
        <b/>
        <sz val="11"/>
        <color rgb="FF000000"/>
        <rFont val="Arial"/>
        <family val="2"/>
      </rPr>
      <t>24/12/2018:</t>
    </r>
    <r>
      <rPr>
        <sz val="11"/>
        <color rgb="FF000000"/>
        <rFont val="Arial"/>
        <family val="2"/>
      </rPr>
      <t xml:space="preserve"> Esta acción será objeto de verificación en próximo seguimiento. </t>
    </r>
  </si>
  <si>
    <r>
      <rPr>
        <b/>
        <sz val="11"/>
        <color rgb="FF000000"/>
        <rFont val="Arial"/>
        <family val="2"/>
      </rPr>
      <t>24/12/2018</t>
    </r>
    <r>
      <rPr>
        <sz val="11"/>
        <color rgb="FF000000"/>
        <rFont val="Arial"/>
        <family val="2"/>
      </rPr>
      <t xml:space="preserve">: Esta acción será objeto de verificación en próximo seguimiento. </t>
    </r>
  </si>
  <si>
    <r>
      <t xml:space="preserve">27/01/2017: El acta de 25 de octubre  de 2016 se elaboró un mes y cinco días después,  hasta el 30 de noviembre de 2016. Continúa abierta vencida.
21/04/2017: No presenta seguimiento por parte del líder del proceso y/o responsable
27/07/2017: No presenta seguimiento por parte del líder del proceso y/o responsable. No se evidencia alerta de google calendar.
10/10/2017: Se sigue presentando la situacion. Para cierre condicional debe generar una nueva acción con la justificación tecnica o juridica. Continua abierta.
28/11/2017: Una vez revisado comité de 3 de noviembre de 2017 a la fecha no se ha suscrito, se remitió a los integrantes el 27 de noviembre para revisión. Continua abierta.
21/12/2017: Continua abierta por continuarse prsenetando esta situación.
24/04/2018:  La acción se encuentra vencida desde el mes de diciembre de 2016, a la fecha de seguimiento no se presenta ningún avance frente a la generación de alertas en google apps por lo anterior la acción planteada no ha sido efectiva ni eficaz.  En cuanto al cumplimiento de la Resolución No. 157 de 2010 establece "Elaborar el acta de cada sesión del Comité, cuyo texto para aprobación debe enviar vía correo electrónio institucional a cada participante dentro de los tres (3) días hábiles siguientes a la fecha de realización de la reunión correspondiente"  la última acta de comité se remitió el 23 de abril de 2018 y el comité se realizó el 13 de marzo.  Por lo anterior la acción formulada no ha sido eficaz ni efectiva, se recomienda solicita reformular nuevamente la acción de tal manera que permita subsanar la no conformidad. 
01/06/2018: Dado que la acción no ha sido efectiva se propone revisar el contenido de la Resolución y ajustarla incluyendo la normatividad inherente nuevo marco normativo contable. Dicho ajuste y revisión se realizará antes de finalizar el mes de julio, para posteriormente su seguimiento y cierre por parte de la OCI.
19/07/2018:  No se reportaron avances por parte del líder del proceso. Igualmente, a la fecha de corte de este seguimiento, no se evidencia la formalización de la resolución, compromiso adquirido en reunión de seguimiento al plan de  mejoramiento del proceso de Gestión Financiera realizada el 01/06/2018.
NOTA: La Oficina de Control Interno, durante el mes de Agosto, realizará visita administrativa al área de contabilidad, con el fin de verificar los documentos que soporten la gestión adelantada en cumplimiento a las acciones planteadas.
</t>
    </r>
    <r>
      <rPr>
        <sz val="10"/>
        <rFont val="Arial"/>
        <family val="2"/>
      </rPr>
      <t xml:space="preserve">17/10/2018: En el tercer seguimiento a la implementación del Nuevo Marco Normativo Contable realizado durante el mes de agosto de 2018, se evidenció la inobservancia del artículo tercero de la Resolución 157 de 2010 en cuanto al término fijado para la elaboración de las actas de las reuniones del Comité de Sostenibilidad Contable, el cual no debe superar los 6 días hábiles; nuevamente se ratifica el no cumplimiento de la resolución vigente, según lo informado en el avance de esta acción y lo confirmado en reunión del Comité del 16 de octubre, teniendo en cuenta que a la fecha están pendientes de formalizar las tres (3) últimas actas.   Es importante resaltar que hasta tanto no se apruebe la modificación de la Resolución en comento se debe dar cumplimiento a las fechas establecidas. 
</t>
    </r>
    <r>
      <rPr>
        <b/>
        <sz val="10"/>
        <rFont val="Arial"/>
        <family val="2"/>
      </rPr>
      <t xml:space="preserve">24/12/2018: </t>
    </r>
    <r>
      <rPr>
        <sz val="10"/>
        <rFont val="Arial"/>
        <family val="2"/>
      </rPr>
      <t xml:space="preserve">En el artículo 11 numeral 4 de la Resolución 147 de 2018 se estableció la elaboración de las actas de la sesiones y presentarlas para la aprobación del comité, no se definió dentro de está términos para elaboración ni firma como lo indica el avance reportado por la SAF, de acuerdo con el último seguimiento realizado a la implementación de las NICSP y la sostenibilidad de la información contable radicado No. 00106-817-001434 del 29 de noviembre de 2018  se pudo confirmar que las actas de los comités de sostenibilidad contable se encontraban al día. </t>
    </r>
  </si>
  <si>
    <r>
      <rPr>
        <b/>
        <sz val="10"/>
        <color rgb="FF000000"/>
        <rFont val="Arial"/>
        <family val="2"/>
      </rPr>
      <t>05/10/2018 S</t>
    </r>
    <r>
      <rPr>
        <sz val="10"/>
        <color rgb="FF000000"/>
        <rFont val="Arial"/>
        <family val="2"/>
      </rPr>
      <t xml:space="preserve">e realizó  el análisis de causas,  efectos y los controles existentes para lo cual se formulan las nuevas acciones a ejecutar  dentrol del plan de mejoramiento.       
                                                                                                                                                                                                                      </t>
    </r>
    <r>
      <rPr>
        <b/>
        <sz val="10"/>
        <color rgb="FF000000"/>
        <rFont val="Arial"/>
        <family val="2"/>
      </rPr>
      <t>05/12/2018</t>
    </r>
    <r>
      <rPr>
        <sz val="10"/>
        <color rgb="FF000000"/>
        <rFont val="Arial"/>
        <family val="2"/>
      </rPr>
      <t>: Se actualiza en el mes de noviembre la matriz de riesgos del proceso de acuerdo a la nueva metodología del DAFP en donde el riesgo residual después de aplicar controles continúa en zona de riesgo alto por lo que se hace necesario dar cumplimiento a las acciones definidas para fortalecer los controles. En el seguimiento realizado el 25/10/2018 por parte del líder y equipo de tecnología  se eliminó  la causa "Fallas en la realización de bacupks "</t>
    </r>
  </si>
  <si>
    <r>
      <t xml:space="preserve">29/07/2016: La asistencia especializada en Gestión de Indicadores se presentó en una socialización genérica y a la fecha no ha entrado en producción. Continua abierta y vencida
05/11/10: A la fecha no ha entrado en producción, se encuentra en trámite en el contrato actual IT GOP. Continua abierta y vencida
25/01/2017: A la fecha no ha entrado en producción, se encuentra en trámite en el contrato actual IT GOP. Continua abierta y vencida. Se solicita corregir fechas del seguimiento de capacitacion 2016 a 2017.
19/04/2017: De acuerdo al seguimiento del líder del proceso, el contratista solicitó prórroga para realizar esta actividad. Modificación No. 1 al contrato 034 de 2016 del 24/03/2017, en la prórroga se establece el compromiso de resolver todas las incidencias presentadas el 25 de Marzo. Continúa Abierta.
27/07/2017: Se encuentra como actividad pendiente en el marco de la segunda prórroga del  contrato No. 34 de 2016  IT GOP S.A.S, que se extiende hasta septiembre de 2017. Por lo tanto la acción Continua Abierta.
10/10/2017: Se encuentra como actividad pendiente en el marco de la segunda prórroga del  contrato No. 34 de 2016  IT GOP S.A.S, que vence el próximo mes de Octubre tal como lo establece el líder del proceso. Por lo tanto la acción Continua Abierta
29/11/2017: Se revisa como evidencia listado de asistencia, del 5/10/2017, cuyo tema fue: Instrucción básica metas e indicadores en Goobi, realizada por la empresa IT GOP SAS, a funcionarios y contratistas de la Oficina asesora de planeación, se envío información al proveedor para ser cargada en el Módulo de Gestión de indicadores y verificar su funcionamiento, </t>
    </r>
    <r>
      <rPr>
        <b/>
        <sz val="10"/>
        <rFont val="Arial"/>
        <family val="2"/>
      </rPr>
      <t>se da cierre condicional a esta acción</t>
    </r>
    <r>
      <rPr>
        <sz val="10"/>
        <rFont val="Arial"/>
        <family val="2"/>
      </rPr>
      <t xml:space="preserve"> sujeto a la puesta en producción del módulo de indicadores y a la verificación permanente de su funcionamiento.
12/04/2018:  A la fecha de seguimiento sigue pendiente la puesta en producción del módulo de indicadores; teniendo en cuenta que ésta acción está en ejecución desde diciembre de 2015, se recomienda evaluar y reformular la acción, puesto que la misma no ha sido efectiva ni eficaz.</t>
    </r>
    <r>
      <rPr>
        <b/>
        <sz val="10"/>
        <rFont val="Arial"/>
        <family val="2"/>
      </rPr>
      <t xml:space="preserve">
</t>
    </r>
    <r>
      <rPr>
        <sz val="10"/>
        <rFont val="Arial"/>
        <family val="2"/>
      </rPr>
      <t xml:space="preserve">25/07/2018: A la fecha no se evidencia avance  físico frente a la acción formulada. 
Se reitera la observación del seguimiento del 12/04/2018. </t>
    </r>
    <r>
      <rPr>
        <b/>
        <sz val="10"/>
        <rFont val="Arial"/>
        <family val="2"/>
      </rPr>
      <t xml:space="preserve">
</t>
    </r>
    <r>
      <rPr>
        <sz val="10"/>
        <rFont val="Arial"/>
        <family val="2"/>
      </rPr>
      <t xml:space="preserve">16/10/2018: Se verificó con la Profesional Especializada de Planeación lo informado en el avance, se observó  en el módulo denominado "Relaciones de equivalencia entre catálogos y/o dominios" el desglose de los rubros presupuestales, sin embargo, a la fecha de esta verificación, en este módulo no se observa el respectivo registro o enlace de las cifras presupuestales.
</t>
    </r>
    <r>
      <rPr>
        <b/>
        <sz val="10"/>
        <rFont val="Arial"/>
        <family val="2"/>
      </rPr>
      <t xml:space="preserve">26/12/2018:  </t>
    </r>
    <r>
      <rPr>
        <sz val="10"/>
        <rFont val="Arial"/>
        <family val="2"/>
      </rPr>
      <t xml:space="preserve">Según lo reportado por el líder del proceso con corte a 12/12/2018 esta actividad no presentó un avance con respecto al anterior seguimiento. </t>
    </r>
  </si>
  <si>
    <r>
      <t>10/04/2018</t>
    </r>
    <r>
      <rPr>
        <b/>
        <sz val="10"/>
        <rFont val="Arial"/>
        <family val="2"/>
      </rPr>
      <t xml:space="preserve">:  </t>
    </r>
    <r>
      <rPr>
        <sz val="10"/>
        <rFont val="Arial"/>
        <family val="2"/>
      </rPr>
      <t>Revisado el mapa de riesgos se documentó a 31 de diciembre de 2017 el riesgo "pérdida de bienes del inventario del instituto" con tres controles y una calificación de riesgo residual "bajo",  lo que no es coherente teniendo en cuenta la materialización del mismo; ahora bien, en la formulación del plan de mejoramiento se da por fecha de finalización de la actividad diciembre de 2016, en el reporte del seguimiento se evidencia que solo hasta noviembre de 2017 se solicitó a la OAP la modficación del riesgo y se solicita el cierre del hallazgo.   En el seguimiento efectuado a abril de 2018 se documenta un seguimiento frente a la gestión de un proceso de bajas que no se relaciona con la identificación del riesgo, una vez se realice el avance correspondiete al primer trimestre del  mapa de riesgos  se evaluara la efectividad de los controles establecidos;  por lo tanto ésta actividad continua en seguimiento. 
Se recomienda su revisión y ajuste.
01/06/2018: Se reformulará la acción de mejora teniendo en cuenta que la misma no permite subsanar la no conformidad.
19/07/2018: No se ha dado cumplimiento al compromiso  adquirido en reunión de seguimiento al plan de  mejoramiento del proceso de Recursos Físicos y Ambiental realizada el 01/06/2018
16/10/2018: Se planteo mediante correo electronico una propuesta para reformular la acción mediante correo electrónico del 8 de agosto del 2018. Se enviará la acción reformulada en el mes de octubre del 2018 una vez revIsada y concertada con el Subdirector Administrativo, Financiero y de Control Disciplinario.
18/10/2018:</t>
    </r>
    <r>
      <rPr>
        <b/>
        <sz val="10"/>
        <rFont val="Arial"/>
        <family val="2"/>
      </rPr>
      <t xml:space="preserve"> </t>
    </r>
    <r>
      <rPr>
        <sz val="10"/>
        <rFont val="Arial"/>
        <family val="2"/>
      </rPr>
      <t xml:space="preserve">Se aportó correo electrónico del 9 de agosto de 2018 con el proyecto de reformulación del Plan de Mejoramiento por procesos de Recursos físicos, pendiente de validación por porte de la Subdirección Administrativa y Financiera. Acción continua en seguimiento. 
</t>
    </r>
    <r>
      <rPr>
        <b/>
        <sz val="10"/>
        <rFont val="Arial"/>
        <family val="2"/>
      </rPr>
      <t xml:space="preserve">24/12/2018: </t>
    </r>
    <r>
      <rPr>
        <sz val="10"/>
        <rFont val="Arial"/>
        <family val="2"/>
      </rPr>
      <t>Verificado el consolidado de mapa de riesgos y de corrupción aprobado al 16 de noviembre de 2018, se observa que respecto al riesgo de "</t>
    </r>
    <r>
      <rPr>
        <i/>
        <sz val="10"/>
        <rFont val="Arial"/>
        <family val="2"/>
      </rPr>
      <t xml:space="preserve">Pérdida de bienes y/o elementos de Propiedad, Planta y Equipo e Inventarios del Instituto."  </t>
    </r>
    <r>
      <rPr>
        <sz val="10"/>
        <rFont val="Arial"/>
        <family val="2"/>
      </rPr>
      <t>se establecieron dos (2) controles detectivos: Monitoreo a través de cámaras de video las 24 horas, administradas por la OAP; el procedimiento PRO-GRF-11-01 Egresos o salidas definitivas de bienes aprobado el 11_07_2017 y dos (2) preventivos así: Registro en el sistema de información el cual asigna un número de placa para identificación y control del bien y la renovación de las pólizas anualmente.</t>
    </r>
  </si>
  <si>
    <r>
      <rPr>
        <sz val="11"/>
        <rFont val="Calibri"/>
        <family val="2"/>
      </rPr>
      <t xml:space="preserve">Acta No. 1 del 06/12/2018 suscrita por funcionarios de la Subdirección Administrativa y Financiera. </t>
    </r>
    <r>
      <rPr>
        <u/>
        <sz val="11"/>
        <rFont val="Calibri"/>
        <family val="2"/>
      </rPr>
      <t xml:space="preserve">
Tercer seguimiento mapa de riesgos 2018 enviado por la OAP.</t>
    </r>
  </si>
  <si>
    <r>
      <t xml:space="preserve">16/10/2018: El servicio fue restablecido, sin embargo, se han venido presentado fallas al ingresar a las unidades en red, por tal razón es necesario continuar con el seguimiento de esta acción. 
</t>
    </r>
    <r>
      <rPr>
        <b/>
        <sz val="10"/>
        <rFont val="Arial"/>
        <family val="2"/>
      </rPr>
      <t xml:space="preserve">24/12/2018: </t>
    </r>
    <r>
      <rPr>
        <sz val="10"/>
        <rFont val="Arial"/>
        <family val="2"/>
      </rPr>
      <t>Desde el último suceso reportado por la OAP de materialización del riesgo respecto a la seguridad y privacidad de la información, no se han reportado por parte de la OAP eventos de ataques informáticos hasta la fecha, por lo anterior se cierra la acción.</t>
    </r>
  </si>
  <si>
    <r>
      <t xml:space="preserve">16/10/2018: Se confirmó que en la actualización del mapa de riesgos del Proceso de Gestión Tecnológica se incluyeron (2) acciones para el manejo del riesgo: "Interrupción en la prestación de servicios tecnológicos a usuarios internos y externos en la entidad " con periodo de ejecuión en el mes de octubre. Así mismo, para el riesgo:"Tener ataques informáticos a bases de datos, red de comunicaciones, sistemas de información y/o página web de la entidad." se adicionaron (3) acciones con periodo de ejecución del 28/09/2018 al 30/11/2018, por lo tanto, se hace necesario, continuar con el seguimiento de esta acción. 
</t>
    </r>
    <r>
      <rPr>
        <b/>
        <sz val="10"/>
        <rFont val="Arial"/>
        <family val="2"/>
      </rPr>
      <t xml:space="preserve">24/12/2018: </t>
    </r>
    <r>
      <rPr>
        <sz val="10"/>
        <rFont val="Arial"/>
        <family val="2"/>
      </rPr>
      <t>Se publicó actualización del  mapa de riesgos aprobado el 16 de noviembre de 2018. Respecto al riesgo "</t>
    </r>
    <r>
      <rPr>
        <i/>
        <sz val="10"/>
        <rFont val="Arial"/>
        <family val="2"/>
      </rPr>
      <t xml:space="preserve">Tener ataques informáticos a bases de datos, red de comunicaciones, sistemas de información y/o página web de la entidad." </t>
    </r>
    <r>
      <rPr>
        <sz val="10"/>
        <rFont val="Arial"/>
        <family val="2"/>
      </rPr>
      <t xml:space="preserve">se establecieron dos (2) controles preventivos: Restricción en  la instalación de programas no autorizados y descargas de software y Realizar revisiones periódicas para asegurar que todos los equipos tengan instalado el antivirus.  Se cierra la acción y se monitorea a través de los controles establecidos en el mapa de riesgos. </t>
    </r>
  </si>
  <si>
    <t xml:space="preserve">http://www.idep.edu.co/?q=content/mapa-de-riesgos-por-proceso
Mapa de riesgos reportada por parte de la OAP en el mes de diciembre. </t>
  </si>
  <si>
    <r>
      <rPr>
        <sz val="10"/>
        <rFont val="Arial"/>
        <family val="2"/>
      </rPr>
      <t xml:space="preserve">16/10/2018: Acción progamada a realizarse de octubre a noviembre de 2018.
</t>
    </r>
    <r>
      <rPr>
        <b/>
        <sz val="10"/>
        <rFont val="Arial"/>
        <family val="2"/>
      </rPr>
      <t xml:space="preserve">24/12/2018: </t>
    </r>
    <r>
      <rPr>
        <sz val="10"/>
        <rFont val="Arial"/>
        <family val="2"/>
      </rPr>
      <t>Revisado en Maloca Aula SIG,  se encuentra publicado  PL-GT-12-02 PLAN DE CONTINGENCIA TECNOLÓGICA IDEP  con fecha de aprobación 20/12/2018.
Por lo anterior se da por cumplida la actividad y se cierra.</t>
    </r>
  </si>
  <si>
    <r>
      <rPr>
        <sz val="10"/>
        <rFont val="Arial"/>
        <family val="2"/>
      </rPr>
      <t xml:space="preserve">16/10/2018: Se verificó en la actualización al Mapa de Riesgos por procesos con corte a 30/09/2018 que dentro del Proceso de Gestión Tecnológica se incluyeron (2) acciones para el manejo del riesgo: "Interrupción en la prestación de servicios tecnológicos a usuarios internos y externos en la entidad " con un periodo de ejecución del 1 al 30 de octubre de 2018.
</t>
    </r>
    <r>
      <rPr>
        <b/>
        <sz val="10"/>
        <rFont val="Arial"/>
        <family val="2"/>
      </rPr>
      <t xml:space="preserve">24/12/2018: </t>
    </r>
    <r>
      <rPr>
        <sz val="10"/>
        <rFont val="Arial"/>
        <family val="2"/>
      </rPr>
      <t>Verificado el CONSOLIDADO MAPA DE RIESGOS INSTITUCIONAL Y DE CORRUPCIÓN POR PROCESO aprobado el 16/11/2018 se incluyó como una causa del riesgo "</t>
    </r>
    <r>
      <rPr>
        <i/>
        <sz val="10"/>
        <rFont val="Arial"/>
        <family val="2"/>
      </rPr>
      <t xml:space="preserve">Interrupción en la prestación de servicios tecnológicos a usuarios internos y externos en la entidad " </t>
    </r>
    <r>
      <rPr>
        <sz val="10"/>
        <rFont val="Arial"/>
        <family val="2"/>
      </rPr>
      <t xml:space="preserve">la Interrupción en la prestación de servicio de energía por pagos extemporaneos, y como controles de este riesgo se definió un control detectivo y tres preventivos los cuales quedaron bajo responsabilidad de personal de la OAP.  Se cierra la acción y se monitorea desde el mapa de riesgos por proceso. </t>
    </r>
  </si>
  <si>
    <t>http://www.idep.edu.co/?q=content/mapa-de-riesgos-por-proceso
Mapa de Riesgos enviado por parte de la OAP en el mes de diciembre de 2018</t>
  </si>
  <si>
    <r>
      <rPr>
        <sz val="10"/>
        <rFont val="Arial"/>
        <family val="2"/>
      </rPr>
      <t xml:space="preserve">16/10/2018: Acción en ejecución desde el 1/10/2018 hasta el 15/12/2018.
</t>
    </r>
    <r>
      <rPr>
        <b/>
        <sz val="10"/>
        <rFont val="Arial"/>
        <family val="2"/>
      </rPr>
      <t>24/12/2018</t>
    </r>
    <r>
      <rPr>
        <sz val="10"/>
        <rFont val="Arial"/>
        <family val="2"/>
      </rPr>
      <t>: Revisado en Maloca Aula SIG,  se encuentra publicado  PL-GT-12-02 PLAN DE CONTINGENCIA TECNOLÓGICA IDEP  con fecha de aprobación 20/12/2018, en donde en el control de cambios se evidencia la actualización reportada por el líder del proceso.  Por lo anterior se cierra la acción.</t>
    </r>
  </si>
  <si>
    <r>
      <rPr>
        <sz val="10"/>
        <rFont val="Arial"/>
        <family val="2"/>
      </rPr>
      <t xml:space="preserve">16/10/2018: Acción progamada a realizarse durante el mes de octubre de 2018.
</t>
    </r>
    <r>
      <rPr>
        <b/>
        <sz val="10"/>
        <rFont val="Arial"/>
        <family val="2"/>
      </rPr>
      <t xml:space="preserve">24/12/2018: </t>
    </r>
    <r>
      <rPr>
        <sz val="10"/>
        <rFont val="Arial"/>
        <family val="2"/>
      </rPr>
      <t>Teniendo lo manifestado por la Subdirección Administrativa y Financiera, de igual forma que dentro del mapa de riesgos del proceso de Gestión Tecnológica se incluyó como causa la "</t>
    </r>
    <r>
      <rPr>
        <i/>
        <sz val="10"/>
        <rFont val="Arial"/>
        <family val="2"/>
      </rPr>
      <t xml:space="preserve">Interrupción en la prestación de servicio de energía por pagos extemporaneos", </t>
    </r>
    <r>
      <rPr>
        <sz val="10"/>
        <rFont val="Arial"/>
        <family val="2"/>
      </rPr>
      <t xml:space="preserve">de igual forma, se definieron los respectivos controles a cargo de personal de la Oficina Asesora de Planeación, se continuará realizando el seguimiento de acuerdo con los controles establecidos dentro de la mapa de riesgos del proceso asociado a la Gestión Tecnológica.    
Esta acción se cierra y se monitorea desde el mapa de riesgos por proceso. </t>
    </r>
  </si>
  <si>
    <r>
      <t xml:space="preserve">28/11/2017: Frente  al halalzgo se recomienda revisar si  la acción corresponde a las causas raiz del hallazgo; ya que este se refiere al vencimiento de acciones de mejora mientras la acción plantea: Actualizar los procedimientos, documentos y formatos del  área de Contabilidad.
22/12/2017: la acción no responde a las causas del hallazgo, se recomienda revisar y reformular linea de acción en términos de por qué se presentan retrasos en el cierre de acciones.
24/04/2018: </t>
    </r>
    <r>
      <rPr>
        <b/>
        <sz val="10"/>
        <rFont val="Arial"/>
        <family val="2"/>
      </rPr>
      <t xml:space="preserve"> </t>
    </r>
    <r>
      <rPr>
        <sz val="10"/>
        <rFont val="Arial"/>
        <family val="2"/>
      </rPr>
      <t>De acuerdo al seguimiento efectuado por parte del responsable del proceso, se informa que el hallazgo no es claro y que se realizó la actualización de procedimientos.  No obstante en el seguimiento efectuado por parte de la OCI el día 28/11/2017 y el 22/12/2017, hace hincapié a que el hallazgo es por el vencimiento en las fechas establecidas para ejecutar las acciones de mejora.  
Teniendo en cuenta que la acción formulada no subsana la no conformidad que es el incumplimiento en las acciones de mejora, se solicita reformular la acción por cuanto la que inicialmente se planteó no fue eficaz ni efectiva. 
01/06/2018: Se propone por parte del contador de la Entidad revisar las acciones vencidas con el fin de reformular actividades en pro de subsanar los hallazgos en un tiempo no mayor a seis meses para posterior cierre por parte de la OCI.
19/07/2018: No se reportaron avances por parte del líder del proceso. Igualmente, a la fecha de corte de este seguimiento,  no se evidencia la reformulación de actividades,  compromiso adquirido en reunión de seguimiento al plan de  mejoramiento del proceso de Gestión Financiera realizada el 01/06/2018
NOTA: La Oficina de Control Interno, durante el mes de Agosto, realizará visita administrativa al área de contabilidad, con el fin de verificar los documentos que soporten la gestión adelantada en cumplimiento a las acciones planteadas.</t>
    </r>
    <r>
      <rPr>
        <b/>
        <sz val="10"/>
        <rFont val="Arial"/>
        <family val="2"/>
      </rPr>
      <t xml:space="preserve">
</t>
    </r>
    <r>
      <rPr>
        <sz val="10"/>
        <rFont val="Arial"/>
        <family val="2"/>
      </rPr>
      <t>17/10/2018</t>
    </r>
    <r>
      <rPr>
        <b/>
        <sz val="10"/>
        <rFont val="Arial"/>
        <family val="2"/>
      </rPr>
      <t xml:space="preserve">: </t>
    </r>
    <r>
      <rPr>
        <sz val="10"/>
        <rFont val="Arial"/>
        <family val="2"/>
      </rPr>
      <t xml:space="preserve">De acuerdo a la información suministrada por la Oficina Asesora de Planeación y verificado en Maloca Aula SIG, se evidencia que se actualizó el </t>
    </r>
    <r>
      <rPr>
        <i/>
        <sz val="10"/>
        <rFont val="Arial"/>
        <family val="2"/>
      </rPr>
      <t>PRO-GF-14-12 Revisión a los informes de ejecución financiera de los recursos entregados en Administración;</t>
    </r>
    <r>
      <rPr>
        <sz val="10"/>
        <rFont val="Arial"/>
        <family val="2"/>
      </rPr>
      <t xml:space="preserve"> El Formato FT-14-22 Informe de Ejecución Financiera se encuentra actualizado desde marzo de 2018 y la Guía para la presentación de informes de Ejecución Financiera fue adoptado con la resolución 94 emitida el 13/09/2018. Teniendo en cuenta lo anterior, esta acción continúa en seguimiento.  </t>
    </r>
    <r>
      <rPr>
        <sz val="10"/>
        <color rgb="FFFF0000"/>
        <rFont val="Arial"/>
        <family val="2"/>
      </rPr>
      <t xml:space="preserve">
</t>
    </r>
    <r>
      <rPr>
        <b/>
        <sz val="10"/>
        <rFont val="Arial"/>
        <family val="2"/>
      </rPr>
      <t xml:space="preserve">24/12/2018: </t>
    </r>
    <r>
      <rPr>
        <sz val="10"/>
        <rFont val="Arial"/>
        <family val="2"/>
      </rPr>
      <t xml:space="preserve"> Se actualizó la "GUÍA PARA LA PRESENTACIÓN DE LOS INFORMES DE EJECUCIÓN FINANCIERA DE LOS CONVENIOS  SUSCRITOS POR CONCEPTO DE
RECURSOS ENTREGADOS EN ADMINISTRACIÓN (TRANSFERENCIA O RECURSOS PROPIOS), el 22 de octubre de 2018; se encuentra publicado en el link: http://www.idep.edu.co/sites/default/files/GU-GF-14-01_Guia_Informes_ejec_financiera_v1.pdf.  Esta acción se da por cumplida y se cierra. </t>
    </r>
  </si>
  <si>
    <r>
      <t>28/11/2017; Aunque el procedimiento fue actualizado una vez revisados registros aleatorios de septiembre, octubre y noviembre de 2017 la situación descrita en el hallazgos se sigue presentando. Se recomienda revisar si deben plantearse otras acciones que subsanen esta diferencia.
21/12/2017: Continua en el estado del último segumiento. 
24/04/2018:</t>
    </r>
    <r>
      <rPr>
        <b/>
        <sz val="10"/>
        <rFont val="Arial"/>
        <family val="2"/>
      </rPr>
      <t xml:space="preserve"> </t>
    </r>
    <r>
      <rPr>
        <sz val="10"/>
        <rFont val="Arial"/>
        <family val="2"/>
      </rPr>
      <t xml:space="preserve"> La acción formulada no subsana el hallazgo y/o no conformidad, toda vez que esté se generó por diferencias en los registros de las ordenes de pago en la fecha del documento físico y del sistema; por la extemporaneidad en la radicación de facturas y diferencias entre la orden de pago y el comprobante de egreso de 12 y 18 días, según el procedimiento.
La causa identificada no guarda relación con las observaciones formuladas por parte de ésta oficina;  se evidencia que en la modificación del procedimiento se retiraron los tiempos para su  ejecución.  Por lo tanto ésta oficina considera que la acción no es efectiva ni eficaz y no permite subsanar de fondo las observaciones en el desarrollo de la auditoría efectuada, por lo tanto se solicita revisar y formular una nueva acción. 
01/06/2018: Se reformulará la acción de mejora teniendo en cuenta la no conformidad
19/07/2018: No se reportaron avances por parte del líder del proceso. Igualmente, a la fecha de corte de este seguimiento, no se evidencia la reformulación de la acción de mejora,  compromiso adquirido en reunión de seguimiento al plan de  mejoramiento del proceso de Gestión Financiera realizada el 01/06/2018.
NOTA: La Oficina de Control Interno, durante el mes de Agosto, realizará visita administrativa al área de contabilidad, con el fin de verificar los documentos que soporten la gestión adelantada en cumplimiento a las acciones planteadas</t>
    </r>
    <r>
      <rPr>
        <b/>
        <sz val="10"/>
        <rFont val="Arial"/>
        <family val="2"/>
      </rPr>
      <t xml:space="preserve">.
</t>
    </r>
    <r>
      <rPr>
        <sz val="10"/>
        <rFont val="Arial"/>
        <family val="2"/>
      </rPr>
      <t xml:space="preserve">
17/10/2018: Verificado el enlace http://www.idep.edu.co/sites/default/files/PRO-GF-14-14_Causacion_ordenes_pago_V6.pdf, se observa que la Versión 6 del procedimiento PRO-GF-14-14 CAUSACIÓN ÓRDENES DE PAGO fue aprobada el 25/09/2018,  esta acción continua en seguimiento, con el fin de verificar la aplicabilidad del procedimiento y cierre en el próximo seguimiento.</t>
    </r>
    <r>
      <rPr>
        <sz val="10"/>
        <color rgb="FF0070C0"/>
        <rFont val="Arial"/>
        <family val="2"/>
      </rPr>
      <t xml:space="preserve">  
 </t>
    </r>
    <r>
      <rPr>
        <b/>
        <sz val="10"/>
        <rFont val="Arial"/>
        <family val="2"/>
      </rPr>
      <t xml:space="preserve">
24/12/2018: </t>
    </r>
    <r>
      <rPr>
        <sz val="10"/>
        <rFont val="Arial"/>
        <family val="2"/>
      </rPr>
      <t xml:space="preserve"> Esta actividad se da por cumplida.</t>
    </r>
  </si>
  <si>
    <r>
      <t xml:space="preserve">28/11/2017: El seguimiento NO corresponde a la acción planteada ya que el procedimiento  PRO-GF-14-12 Revisión a los informes de ejecución financiera de los recursos entregados en administración, continua vigente. 
21/12/2017: El seguimiento NO corresponde a la acción planteada ya que el procedimiento  PRO-GF-14-12 Revisión a los informes de ejecución financiera de los recursos entregados en administración, continua vigente. 
12/04/2018: El seguimiento realizado no corresponde al hallazgo establecido al procedimiento  PRO-GF-14-12   Revisión a los informes de ejecución financiera de los recursos entregados en administración.  Sin embargo, la Oficina de Control Interno revisó dicho procedimiento en su versión 5 del  26/03/2018, en donde se enuncia en los apartes: Documentos internos, actividad No. 4 y políticas de operación, la  </t>
    </r>
    <r>
      <rPr>
        <i/>
        <sz val="10"/>
        <rFont val="Arial"/>
        <family val="2"/>
      </rPr>
      <t xml:space="preserve">"Guía de ejecucion financiera adoptada por el IDEP" , </t>
    </r>
    <r>
      <rPr>
        <sz val="10"/>
        <rFont val="Arial"/>
        <family val="2"/>
      </rPr>
      <t>no se evidencia publicada en Maloca Aula SIG dentro de los documentos que hacen asociados al proceso. La acción no ha sido efectiva ni eficaz.
01/06/2018: La guía se encuentra en revisión por parte de los supervisores de convenios, con el fin de que sea aprobada para su posterior publicación.
19/07/2018: No se reportaron avances por parte del líder del proceso. Igualmente, a la fecha del seguimiento, no se evidencia la aprobación y publicación de la guía.
NOTA: La Oficina de Control Interno, durante el mes de Agosto, realizará visita administrativa al área de contabilidad, con el fin de verificar los documentos que soporten la gestión adelantada en cumplimiento a las acciones planteadas.</t>
    </r>
    <r>
      <rPr>
        <b/>
        <sz val="10"/>
        <rFont val="Arial"/>
        <family val="2"/>
      </rPr>
      <t xml:space="preserve">
</t>
    </r>
    <r>
      <rPr>
        <sz val="10"/>
        <rFont val="Arial"/>
        <family val="2"/>
      </rPr>
      <t xml:space="preserve">
17/10/2018:  De acuerdo a la información suministrada por la Oficina Asesora de Planeación y verificado en Maloca Aula SIG, se evidencia que se actualizó el PRO-GF-14-12 Revisión a los informes de ejecución financiera de los recursos entregados en Administración; El Formato FT-14-22 Informe de Ejecución Financiera se encuentra actualizado desde marzo de 2018 y la Guía para la presentación de informes de Ejecución Financiera fue adoptado con la resolución 94 emitida el 13/09/2018. Teniendo en cuenta lo anterior, esta acción continúa en seguimiento.  </t>
    </r>
    <r>
      <rPr>
        <sz val="10"/>
        <color rgb="FFFF0000"/>
        <rFont val="Arial"/>
        <family val="2"/>
      </rPr>
      <t xml:space="preserve">
</t>
    </r>
    <r>
      <rPr>
        <sz val="10"/>
        <rFont val="Arial"/>
        <family val="2"/>
      </rPr>
      <t xml:space="preserve">
</t>
    </r>
    <r>
      <rPr>
        <b/>
        <sz val="10"/>
        <rFont val="Arial"/>
        <family val="2"/>
      </rPr>
      <t>24/12/2018:</t>
    </r>
    <r>
      <rPr>
        <sz val="10"/>
        <rFont val="Arial"/>
        <family val="2"/>
      </rPr>
      <t xml:space="preserve">  Esta actividad se da por cumplida y se cierra. </t>
    </r>
  </si>
  <si>
    <r>
      <t>28/11/2017: Acción en desarrollo
21/12/2017: Acción en desarrollo se encuentra pendiente el trámite 
12/04/2018</t>
    </r>
    <r>
      <rPr>
        <b/>
        <sz val="10"/>
        <rFont val="Arial"/>
        <family val="2"/>
      </rPr>
      <t xml:space="preserve">: </t>
    </r>
    <r>
      <rPr>
        <sz val="10"/>
        <rFont val="Arial"/>
        <family val="2"/>
      </rPr>
      <t>A la fecha no se evidencia el acto administrativo  que derogue la resolución  No 129  de 2004, acción vencida desde diciembre de 2017.
01/06/2018</t>
    </r>
    <r>
      <rPr>
        <b/>
        <sz val="10"/>
        <rFont val="Arial"/>
        <family val="2"/>
      </rPr>
      <t>:</t>
    </r>
    <r>
      <rPr>
        <sz val="10"/>
        <rFont val="Arial"/>
        <family val="2"/>
      </rPr>
      <t xml:space="preserve"> A la fecha no se evidencia el acto administrativo  que derogue la resolución  No 129  de 2004.
19/07/2018: No se reportaron avances por parte del líder del proceso. Igualmente, a la fecha de corte de este seguimiento, no se evidencia el acto administrativo que derogue la resolución 129 de 2004.
NOTA: La Oficina de Control Interno, durante el mes de Agosto, realizará visita administrativa al área de contabilidad, con el fin de verificar los documentos que soporten la gestión adelantada en cumplimiento a las acciones planteadas.</t>
    </r>
    <r>
      <rPr>
        <b/>
        <sz val="10"/>
        <rFont val="Arial"/>
        <family val="2"/>
      </rPr>
      <t xml:space="preserve">
17/10/2018: </t>
    </r>
    <r>
      <rPr>
        <sz val="10"/>
        <rFont val="Arial"/>
        <family val="2"/>
      </rPr>
      <t xml:space="preserve">Verificado la carpeta \\192.168.1.20\Resoluciones\2018 se evidencia la Resolución 94 con la cual se adopta la Guía de presentación de informes de ejecución financiera aprobada el 13/09/2018.   Se continuará con el seguimiento con el fin de evidenciar su aplicación.
</t>
    </r>
    <r>
      <rPr>
        <b/>
        <sz val="10"/>
        <rFont val="Arial"/>
        <family val="2"/>
      </rPr>
      <t>24/12/2018:</t>
    </r>
    <r>
      <rPr>
        <sz val="10"/>
        <rFont val="Arial"/>
        <family val="2"/>
      </rPr>
      <t xml:space="preserve">  Esta acción se cierra por el cumplimiento de la misma.</t>
    </r>
  </si>
  <si>
    <r>
      <t>25/04/2018: Se realizó seguimiento al cumplimiento de éstas acciones por parte de la OCI y quedan documentados en actas de fecha 01, 08 y 15 de marzo de 2018
19/07/2018: No se reportaron avances por parte del líder del proceso.  
NOTA: La Oficina de Control Interno, durante el mes de Agosto, realizará visita administrativa al área de contabilidad, con el fin de verificar los documentos que soporten la gestión adelantada en cumplimiento a las acciones planteadas.</t>
    </r>
    <r>
      <rPr>
        <b/>
        <sz val="10"/>
        <rFont val="Arial"/>
        <family val="2"/>
      </rPr>
      <t xml:space="preserve">
</t>
    </r>
    <r>
      <rPr>
        <sz val="10"/>
        <rFont val="Arial"/>
        <family val="2"/>
      </rPr>
      <t xml:space="preserve">
17/10/2018:</t>
    </r>
    <r>
      <rPr>
        <b/>
        <sz val="10"/>
        <rFont val="Arial"/>
        <family val="2"/>
      </rPr>
      <t xml:space="preserve"> </t>
    </r>
    <r>
      <rPr>
        <sz val="10"/>
        <rFont val="Arial"/>
        <family val="2"/>
      </rPr>
      <t xml:space="preserve">Mediante Oficio  radicado No. 00106-816-000676 del 31/07/2018 se dió claridad a JARGU S.A. corredores de seguros de la presunta apropiación del extesorero y se le indicó los valores devueltos por el exfuncionario, de esta comunicación el Instituto no ha obtenido respuesta por parte JARGU Seguros.   Se continua con el seguimiento.
</t>
    </r>
    <r>
      <rPr>
        <b/>
        <sz val="10"/>
        <rFont val="Arial"/>
        <family val="2"/>
      </rPr>
      <t>24/12/2018:</t>
    </r>
    <r>
      <rPr>
        <sz val="10"/>
        <rFont val="Arial"/>
        <family val="2"/>
      </rPr>
      <t xml:space="preserve">  No se reportó avance para el trimestre por parte del responsable del proceso. </t>
    </r>
  </si>
  <si>
    <r>
      <t xml:space="preserve">25/04/2018: Se realizó seguimiento al cumplimiento de éstas acciones por parte de la OCI y quedan documentados en actas de fecha 01, 08 y 15 de marzo de 2018
19/07/2018: No se reportaron avances por parte del líder del proceso. 
NOTA: La Oficina de Control Interno, durante el mes de Agosto, realizará visita administrativa al área de contabilidad, con el fin de verificar los documentos que soporten la gestión adelantada en cumplimiento a las acciones planteadas.
</t>
    </r>
    <r>
      <rPr>
        <b/>
        <sz val="10"/>
        <rFont val="Arial"/>
        <family val="2"/>
      </rPr>
      <t xml:space="preserve">
</t>
    </r>
    <r>
      <rPr>
        <sz val="10"/>
        <rFont val="Arial"/>
        <family val="2"/>
      </rPr>
      <t>17/10/2018</t>
    </r>
    <r>
      <rPr>
        <b/>
        <sz val="10"/>
        <rFont val="Arial"/>
        <family val="2"/>
      </rPr>
      <t>:</t>
    </r>
    <r>
      <rPr>
        <sz val="10"/>
        <rFont val="Arial"/>
        <family val="2"/>
      </rPr>
      <t xml:space="preserve"> Según lo informado en Comité de Sostenibilidad Contable del 24 de septiembre de 2018, las partidas conciliatorias con corte a dic/31/2017 se encuentras conciliadas al 100% y teniendo en cuenta que la Versión 4 del formato de Concilliación Bancaria Contable fue aprobada el 25/09/2018 esta acción seguirá siendo objeto de seguimiento. 
</t>
    </r>
    <r>
      <rPr>
        <b/>
        <sz val="10"/>
        <rFont val="Arial"/>
        <family val="2"/>
      </rPr>
      <t xml:space="preserve">24/12/2018: </t>
    </r>
    <r>
      <rPr>
        <sz val="10"/>
        <rFont val="Arial"/>
        <family val="2"/>
      </rPr>
      <t xml:space="preserve">En el Comité de Sostenibilidad Financiero y Contable, se presentó el consolidado de vigencias 2015, 2016 y 2017 correspondientes a la revisión de movimientos bancarios, contables y presupuestales, soportados mediante las fichas técnicas que soportan las transacciones más significativas.  Por la anterior se da por cumplida ésta actividad. </t>
    </r>
  </si>
  <si>
    <t xml:space="preserve">12/04/2018: Se recomienda establecer el periodo de desarrollo de esta acción
19/07/2018: No se reportaron avances por parte del líder del proceso. Continúa sin establecerse el periodo de desarrollo de esta acción
NOTA: La Oficina de Control Interno, durante el mes de Agosto, realizará visita administrativa al área de contabilidad, con el fin de verificar los documentos que soporten la gestión adelantada en cumplimiento a las acciones planteadas.
17/10/2018: Verificada el enlace institucional_ Gestión Documental SIG http://www.idep.edu.co/sites/default/files/IN-GF-14-05_Protocolo_de_Seguridad_V1.pdfse observa la Versión 1 del Protocolo de Seguridad y Manejo de Cuentas _Tesorería aprobado el 02/05/2018.   Esta acción continua en seguimiento con el fin de verificar su cumplimiento y cierre en el próximo informe. 
24/12/2018:  Esta actividad se cierra,  se continuará con el seguimiento desde el plan de mejoramiento institucional. </t>
  </si>
  <si>
    <r>
      <t>25/4/2018:  Esta actividad se encuentra en ejecución.  
19/07/2018: No se reportaron avances por parte del líder del proceso. 
NOTA: La Oficina de Control Interno, durante el mes de Agosto, realizará visita administrativa al área de contabilidad, con el fin de verificar los documentos que soporten la gestión adelantada en cumplimiento a las acciones planteadas.</t>
    </r>
    <r>
      <rPr>
        <b/>
        <sz val="10"/>
        <rFont val="Arial"/>
        <family val="2"/>
      </rPr>
      <t xml:space="preserve">
</t>
    </r>
    <r>
      <rPr>
        <sz val="10"/>
        <rFont val="Arial"/>
        <family val="2"/>
      </rPr>
      <t>18/10/2018</t>
    </r>
    <r>
      <rPr>
        <b/>
        <sz val="10"/>
        <rFont val="Arial"/>
        <family val="2"/>
      </rPr>
      <t xml:space="preserve">: </t>
    </r>
    <r>
      <rPr>
        <sz val="10"/>
        <rFont val="Arial"/>
        <family val="2"/>
      </rPr>
      <t xml:space="preserve">De acuerdo con el seguimiento realizado al mapa de riesgos con corte a 31 de agosto, del cual se emitió Informe radicado con el No. 00106-817-001135 del 25 de septiembre de 2018, esta acción continúa en seguimiento.  
</t>
    </r>
    <r>
      <rPr>
        <b/>
        <sz val="10"/>
        <rFont val="Arial"/>
        <family val="2"/>
      </rPr>
      <t>24/12/2018</t>
    </r>
    <r>
      <rPr>
        <sz val="10"/>
        <rFont val="Arial"/>
        <family val="2"/>
      </rPr>
      <t>: Verificada el CONSOLIDADO MAPA DE RIESGOS INSTITUCIONAL Y DE CORRUPCIÓN POR PROCESO aprobado el 16 de noviembre de 2018 se estableció para el riesgo "Manejo indebido de recursos públicos." se definió un control de detectivo a través del procedimiento PRO-GF-14-06 "Conciliaciones Bancarias Contables", y dos (2) controles preventivos  a través del procedimiento PRO-GF-14-14 "Causación de Órdenes de Pago" así como la aplicación de los controles a través del Protocolo de Seguridad y Manejo de Cuentas de Tesorería IN- GF -14- 05, por lo tanto se cierra esta acción.</t>
    </r>
  </si>
  <si>
    <r>
      <t>24/4/2018:  Esta actividad se encuentra ejecución se realizará seguimiento en el siguiente trimestre por parte de ésta Oficina.
19/07/2018: No se reportaron avances por parte del líder del proceso. 
NOTA: La Oficina de Control Interno, durante el mes de Agosto, realizará visita administrativa al área de contabilidad, con el fin de verificar los documentos que soporten la gestión adelantada en cumplimiento a las acciones planteadas.
18/10/2018:</t>
    </r>
    <r>
      <rPr>
        <b/>
        <sz val="10"/>
        <rFont val="Arial"/>
        <family val="2"/>
      </rPr>
      <t xml:space="preserve"> </t>
    </r>
    <r>
      <rPr>
        <sz val="10"/>
        <rFont val="Arial"/>
        <family val="2"/>
      </rPr>
      <t xml:space="preserve">Según lo informado por el área de Tesorería, a  la fecha se ha generado un reporte con corte al 28/09/2018, sin embargo, los reportes correspondientes al 5 y 12 de octubre no se generaron por inconvenientes con el sistema de información GOOBI. De igual forma, hasta el momento no se ha definido el procedimiento en el cual se incluirá este punto de control.  
</t>
    </r>
    <r>
      <rPr>
        <b/>
        <sz val="10"/>
        <rFont val="Arial"/>
        <family val="2"/>
      </rPr>
      <t xml:space="preserve">
24/12/2018: </t>
    </r>
    <r>
      <rPr>
        <sz val="10"/>
        <rFont val="Arial"/>
        <family val="2"/>
      </rPr>
      <t xml:space="preserve"> Se da por cumplida esta acción y se cierra. </t>
    </r>
  </si>
  <si>
    <t xml:space="preserve">06/10/2017: Evidencias Citadas en el seguimiento y a solicitud del interesado
24/11/2017:Expediente documental de Actas de Comité Técnico de Sostenibilidad Contable
0604/2018: Correo Institucional remitido a los integrantes de Comité. 
</t>
  </si>
  <si>
    <r>
      <t xml:space="preserve">Correo de fecha 23 de abril de 2018 remitiendo el acta del 13 de marzo para revisión de los integrantes del comité. 
</t>
    </r>
    <r>
      <rPr>
        <b/>
        <sz val="10"/>
        <rFont val="Arial"/>
        <family val="2"/>
      </rPr>
      <t xml:space="preserve">17/10/2018: </t>
    </r>
    <r>
      <rPr>
        <sz val="10"/>
        <rFont val="Arial"/>
        <family val="2"/>
      </rPr>
      <t xml:space="preserve">A la fecha se encuentra formalizada y firmada hasta el acta No. 7 del 8 de junio de 2018, a partir de esta acta se encontraron pendientes de firma actas hasta la reunión del Comité Sostenibilidad Contable del 16 de Octubre de 2018. 
</t>
    </r>
    <r>
      <rPr>
        <b/>
        <sz val="10"/>
        <rFont val="Arial"/>
        <family val="2"/>
      </rPr>
      <t xml:space="preserve">
24/12/2018:</t>
    </r>
    <r>
      <rPr>
        <sz val="10"/>
        <rFont val="Arial"/>
        <family val="2"/>
      </rPr>
      <t xml:space="preserve">   Resolución 147 DEL 05/12/2018, carpeta compartida "Resoluciones IDEP - 2018"</t>
    </r>
  </si>
  <si>
    <r>
      <t xml:space="preserve">27/01/2017: Diana Ruiz- Jefe OC
21/04/2017: Alix del Pilar Hurtado P.
27/07/2017: Diana Ruiz
10/10/2017: Diana Ruiz
28/11/2017: Diana Ruiz
21/12/2017: Diana Ruiz
</t>
    </r>
    <r>
      <rPr>
        <b/>
        <sz val="10"/>
        <rFont val="Arial"/>
        <family val="2"/>
      </rPr>
      <t xml:space="preserve">
</t>
    </r>
    <r>
      <rPr>
        <sz val="10"/>
        <rFont val="Arial"/>
        <family val="2"/>
      </rPr>
      <t xml:space="preserve">24/04/2018:   Hilda Yamile Morales Laverde - Jefe OCI. 
01/06/2018:   Hilda Yamile Morales Laverde, Jefe Oficina Control Interno 
</t>
    </r>
    <r>
      <rPr>
        <b/>
        <sz val="10"/>
        <rFont val="Arial"/>
        <family val="2"/>
      </rPr>
      <t xml:space="preserve">
19/07/2018: Alix del Pilar Hurtado P., Técnico Operativo (E ) OCI
17/10/2018: Sandra Milena Bonilla R._ Contratista de Apoyo Profesional_ OCI</t>
    </r>
    <r>
      <rPr>
        <sz val="10"/>
        <rFont val="Arial"/>
        <family val="2"/>
      </rPr>
      <t xml:space="preserve">
</t>
    </r>
    <r>
      <rPr>
        <b/>
        <sz val="10"/>
        <rFont val="Arial"/>
        <family val="2"/>
      </rPr>
      <t xml:space="preserve">24/12/2018: </t>
    </r>
    <r>
      <rPr>
        <sz val="10"/>
        <rFont val="Arial"/>
        <family val="2"/>
      </rPr>
      <t>Sandra Milena Bonilla R._ Contratista de Apoyo Profesional_ OCI</t>
    </r>
  </si>
  <si>
    <r>
      <t xml:space="preserve">http://www.idep.edu.co/?q=content/gf-14-proceso-de-gesti%C3%B3n-financiera#overlay-context=
</t>
    </r>
    <r>
      <rPr>
        <sz val="11"/>
        <rFont val="Calibri"/>
        <family val="2"/>
      </rPr>
      <t>24/12/2018:  http://www.idep.edu.co/sites/default/files/GU-GF-14-01_Guia_Informes_ejec_financiera_v1.pdf</t>
    </r>
  </si>
  <si>
    <r>
      <t xml:space="preserve">28/11/2017: Diana Ruiz
24/04/2018:  Hilda Yamile Morales Laverde - Jefe OCI
01/06/2018:   Hilda Yamile Morales Laverde, Jefe Oficina Control Interno 
19/07/2018: Alix del Pilar Hurtado P., Técnico Operativo (E ) OCI
17/10/2018: Sandra Milena Bonilla R._ Contratista de Apoyo Profesional_ OCI
</t>
    </r>
    <r>
      <rPr>
        <b/>
        <sz val="10"/>
        <rFont val="Arial"/>
        <family val="2"/>
      </rPr>
      <t xml:space="preserve">
24/12/2018:</t>
    </r>
    <r>
      <rPr>
        <sz val="10"/>
        <rFont val="Arial"/>
        <family val="2"/>
      </rPr>
      <t xml:space="preserve"> Sandra Milena Bonilla R._ Contratista de Apoyo Profesional_ OCI</t>
    </r>
  </si>
  <si>
    <r>
      <rPr>
        <b/>
        <sz val="10"/>
        <rFont val="Arial"/>
        <family val="2"/>
      </rPr>
      <t xml:space="preserve">2/12/018:  </t>
    </r>
    <r>
      <rPr>
        <sz val="10"/>
        <rFont val="Arial"/>
        <family val="2"/>
      </rPr>
      <t>http://www.idep.edu.co/sites/default/files/PRO-GF-14-14_Causacion_ordenes_pago_V6.pdf</t>
    </r>
  </si>
  <si>
    <r>
      <rPr>
        <sz val="10"/>
        <rFont val="Arial"/>
        <family val="2"/>
      </rPr>
      <t xml:space="preserve">12/04/2017: 
http://www.idep.edu.co/?q=content/gf-14-proceso-de-gesti%C3%B3n-financiera#overlay-context=
http://www.idep.edu.co/sites/default/files/PRO_GF_14_12_Revision_Informes_V5.pdf
23/10/2018: http://www.idep.edu.co/?q=content/gf-14-proceso-de-gesti%C3%B3n-financiera#overlay-context=
</t>
    </r>
    <r>
      <rPr>
        <b/>
        <sz val="10"/>
        <rFont val="Arial"/>
        <family val="2"/>
      </rPr>
      <t xml:space="preserve">24/12/2018:  </t>
    </r>
    <r>
      <rPr>
        <sz val="10"/>
        <rFont val="Arial"/>
        <family val="2"/>
      </rPr>
      <t>http://www.idep.edu.co/sites/default/files/PRO_GF_14_12_Revision_Informes_V6.pdf</t>
    </r>
  </si>
  <si>
    <t xml:space="preserve">17/10/2018: \\192.168.1.20\Resoluciones\2018
</t>
  </si>
  <si>
    <r>
      <t>25/04/2018: Se realizó seguimiento al cumplimiento de éstas acciones por parte de la OCI y quedan documentados en actas de fecha 01, 08 y 15 de marzo de 2018
19/07/2018: No se reportaron avances por parte del líder del proceso. Sin embargo,en el marco del Comité de Sostenibilidad Financiera y Contable, se han presentado los avances al cronograma de actividades.
NOTA: La Oficina de Control Interno, durante el mes de Agosto, realizará visita administrativa al área de contabilidad, con el fin de verificar los documentos que soporten la gestión adelantada en cumplimiento a las acciones planteadas.</t>
    </r>
    <r>
      <rPr>
        <b/>
        <sz val="10"/>
        <rFont val="Arial"/>
        <family val="2"/>
      </rPr>
      <t xml:space="preserve">
</t>
    </r>
    <r>
      <rPr>
        <sz val="10"/>
        <rFont val="Arial"/>
        <family val="2"/>
      </rPr>
      <t xml:space="preserve">18/10/2018: Según lo informado en Comité de Sostenibilidad Contable del 24 de septiembre de 2018, las partidas conciliatorias con corte a dic/31/2017 se encuentran conciliadas al 100% y teniendo en cuenta que la Versión 4 del formato de Concilliación Bancaria Contable fue aprobada el 25/09/2018 esta acción seguirá siendo objeto de seguimiento. </t>
    </r>
    <r>
      <rPr>
        <sz val="10"/>
        <color rgb="FF0070C0"/>
        <rFont val="Arial"/>
        <family val="2"/>
      </rPr>
      <t xml:space="preserve">
</t>
    </r>
    <r>
      <rPr>
        <b/>
        <sz val="10"/>
        <rFont val="Arial"/>
        <family val="2"/>
      </rPr>
      <t>24/12/2018:</t>
    </r>
    <r>
      <rPr>
        <b/>
        <sz val="10"/>
        <color rgb="FF0070C0"/>
        <rFont val="Arial"/>
        <family val="2"/>
      </rPr>
      <t xml:space="preserve"> </t>
    </r>
    <r>
      <rPr>
        <sz val="10"/>
        <color rgb="FF0070C0"/>
        <rFont val="Arial"/>
        <family val="2"/>
      </rPr>
      <t xml:space="preserve"> </t>
    </r>
    <r>
      <rPr>
        <sz val="10"/>
        <rFont val="Arial"/>
        <family val="2"/>
      </rPr>
      <t>Según lo reportado en el avance y lo observado en el infome de seguimiento a la implementación de NICSP y a la sostenibilidad de la información contable radicado No. 00106-817-001434 del 29 de noviembre de 2018, se da por cerrada esta acción y se realizará seguimiento a través del plan de mejoramiento institucional.</t>
    </r>
  </si>
  <si>
    <r>
      <t>Acta de Control Interno de fecha 01, 08 y 15 de marzo de 2018
17/10/2018:</t>
    </r>
    <r>
      <rPr>
        <b/>
        <sz val="10"/>
        <rFont val="Arial"/>
        <family val="2"/>
      </rPr>
      <t xml:space="preserve"> </t>
    </r>
    <r>
      <rPr>
        <sz val="10"/>
        <rFont val="Arial"/>
        <family val="2"/>
      </rPr>
      <t xml:space="preserve">Acta de Comité de Sostenibilidad Contable del 24/09/2018 y http://www.idep.edu.co/?q=content/gf-14-proceso-de-gesti%C3%B3n-financiera#overlay-context= Formatos_ FT-GF-14-16 Formato de Conciliación Bancaria, 
</t>
    </r>
    <r>
      <rPr>
        <b/>
        <sz val="10"/>
        <rFont val="Arial"/>
        <family val="2"/>
      </rPr>
      <t>24/12/2018</t>
    </r>
    <r>
      <rPr>
        <sz val="10"/>
        <rFont val="Arial"/>
        <family val="2"/>
      </rPr>
      <t>:  Actas del Comité de la vigencia 2018.</t>
    </r>
  </si>
  <si>
    <r>
      <t xml:space="preserve">17/10/2018:http://www.idep.edu.co/sites/default/files/IN-GF-14-5_Protocolo_de_Seguridad_V1.pdf
</t>
    </r>
    <r>
      <rPr>
        <b/>
        <sz val="10"/>
        <rFont val="Arial"/>
        <family val="2"/>
      </rPr>
      <t xml:space="preserve">
24/12/2018:</t>
    </r>
    <r>
      <rPr>
        <sz val="10"/>
        <rFont val="Arial"/>
        <family val="2"/>
      </rPr>
      <t xml:space="preserve"> http://www.idep.edu.co/sites/default/files/IN-GF-14-05_Protocolo_de_Seguridad_V1.pdf</t>
    </r>
  </si>
  <si>
    <r>
      <t>18/10/2018:</t>
    </r>
    <r>
      <rPr>
        <b/>
        <sz val="10"/>
        <rFont val="Arial"/>
        <family val="2"/>
      </rPr>
      <t xml:space="preserve"> </t>
    </r>
    <r>
      <rPr>
        <sz val="10"/>
        <rFont val="Arial"/>
        <family val="2"/>
      </rPr>
      <t xml:space="preserve">Informe Ejecutivo de seguimiento y evaluación a la gestión de los riesgos de los procesos y el seguimiento al mapa de riesgos de corrupción radicado No. 00106-817-001135 del 25 de septiembre de 2018 y http://www.idep.edu.co/?q=content/mapa-de-riesgos-por-proceso.
</t>
    </r>
    <r>
      <rPr>
        <b/>
        <sz val="10"/>
        <rFont val="Arial"/>
        <family val="2"/>
      </rPr>
      <t xml:space="preserve">24/12/2018: 
</t>
    </r>
    <r>
      <rPr>
        <sz val="10"/>
        <rFont val="Arial"/>
        <family val="2"/>
      </rPr>
      <t>Seguimiento Mapa de Riesgos enviado por correo electrónico por la OAP</t>
    </r>
  </si>
  <si>
    <r>
      <rPr>
        <b/>
        <sz val="11"/>
        <rFont val="Calibri"/>
        <family val="2"/>
      </rPr>
      <t xml:space="preserve">26/12/2018: </t>
    </r>
    <r>
      <rPr>
        <u/>
        <sz val="11"/>
        <rFont val="Calibri"/>
        <family val="2"/>
      </rPr>
      <t>http://www.idep.edu.co/sites/default/files/PRO-GT-12-05%20Mantenimiento%20de%20Infraestructura%20tecnolo%CC%81gica_V7.pdf</t>
    </r>
  </si>
  <si>
    <r>
      <t xml:space="preserve">Memorando consultado en SIAFI
Acta de reunión de seguimiento al plan de mejoramiento por procesos de Recursos Físicos y Ambiental del 01/06/2018.
</t>
    </r>
    <r>
      <rPr>
        <b/>
        <sz val="10"/>
        <rFont val="Arial"/>
        <family val="2"/>
      </rPr>
      <t xml:space="preserve">26/12/2018: </t>
    </r>
    <r>
      <rPr>
        <sz val="10"/>
        <rFont val="Arial"/>
        <family val="2"/>
      </rPr>
      <t>http://www.idep.edu.co/sites/default/files/PRO-GRF-11-01_Egresos%20o%20salidas%20de%20bienes_0.pdf#overlay-context=content/grf-11-proceso-de-gesti%25C3%25B3n-de-recursos-f%25C3%25ADsicos%3Fq%3Dcontent/grf-11-proceso-de-gesti%25C3%25B3n-de-recursos-f%25C3%25ADsicos</t>
    </r>
  </si>
  <si>
    <r>
      <t xml:space="preserve"> Solicitud para el Admnistrador del Sistema de Informacion SIAFI, Documento de Almacen y Servicios Publicos." Mediante Memorando con Radicado 001658
</t>
    </r>
    <r>
      <rPr>
        <b/>
        <sz val="10"/>
        <rFont val="Arial"/>
        <family val="2"/>
      </rPr>
      <t xml:space="preserve">26/12/2018: </t>
    </r>
    <r>
      <rPr>
        <sz val="10"/>
        <rFont val="Arial"/>
        <family val="2"/>
      </rPr>
      <t>http://www.idep.edu.co/sites/default/files/PRO-GRF-11-02_%20Ingresos%20o%20Altas%20de%20Amac%C3%A9n_0.pdf#overlay-context=content/grf-11-proceso-de-gesti%25C3%25B3n-de-recursos-f%25C3%25ADsicos%3Fq%3Dcontent/grf-11-proceso-de-gesti%25C3%25B3n-de-recursos-f%25C3%25ADsicos</t>
    </r>
  </si>
  <si>
    <r>
      <rPr>
        <sz val="10"/>
        <rFont val="Arial"/>
        <family val="2"/>
      </rPr>
      <t>04/04/2018: No se gestó avance durante el primer trimestre de 2018 para la acción formulada.
01/06/2018: Se reformulará la acción de mejora teniendo en cuenta que la propuesta inicialmente no permite subsanar la no conformidad-.
19/07/2018: No se reportaron avances por parte del líder del proceso. 
No se evidencia  la reformulación de la acción,  compromiso  adquirido en reunión de seguimiento al plan de  mejoramiento del proceso de Recursos Físicos y Ambiental realizada el 01/06/2018</t>
    </r>
    <r>
      <rPr>
        <b/>
        <sz val="10"/>
        <rFont val="Arial"/>
        <family val="2"/>
      </rPr>
      <t xml:space="preserve">
</t>
    </r>
    <r>
      <rPr>
        <sz val="10"/>
        <rFont val="Arial"/>
        <family val="2"/>
      </rPr>
      <t xml:space="preserve">18/10/2018: No se reportó la reformulación de la acción ni  plazos de ejecución, de igual forma, no se reportó avance de los compromisos adquiridos en reunión de seguimiento al Plan de mejoramiento por procesos  Recursos Físicos y Ambiental realizada el 01/06/2018. 
</t>
    </r>
    <r>
      <rPr>
        <b/>
        <sz val="10"/>
        <rFont val="Arial"/>
        <family val="2"/>
      </rPr>
      <t xml:space="preserve">26/12/2018:  </t>
    </r>
    <r>
      <rPr>
        <sz val="10"/>
        <rFont val="Arial"/>
        <family val="2"/>
      </rPr>
      <t>A la fecha de seguimiento por parte de la Oficina de Control Interno no se evidencia en  Maloca Aula SIG la inclusión de la política a que se hace  referencia en el seguimiento; el procedimiento GRF-GT-11-01 EGRESOS O SALIDAS DEFINITIVAS DE BIENES se encuentra en la versión 5 del 11/07/2017.   Por lo anterior se recomienda actualizar la actividad en el plan de mejoramiento por procesos y una vez se actualice la información en la página se reporte en el próximo seguimiento; se hace la observación que la OCI realizó seguimiento a las actividades reportadas, no obstante que la fecha se encuentra vencida en la primera acción formulada.</t>
    </r>
  </si>
  <si>
    <r>
      <t>28/11/2017:  Se presenta  avance de la acción  que continua en desarrollo. Se recomienda realizar seguimiento a la solicitud a la OAP en distintos escenarios como comités o mesas de trabajo.
22/12/2017: Se verifica solicitud yel referente técnico de la OAP informa que este requerimiento se escaló al proveedor de SIAFI  pero que debe tenerse en cuenta que si se deja la fecha estática habrian restricciones en distintas transacciones y cambios del proceso por lo que el líder del proceso debe tomar la decisión y como proceder si la fecha queda automatizada, por lo tanto continua en el estado actual.
28/04/2018:  La Jefe de la OAP manifiesta que el sistema permite realizar de manera automática la asignación de fecha en los documentos, sin embargo se aclara que una vez habilitada esta configuración, tiene implicación en los cierres de cada mes, dado que por ejemplo si este cierre coincide con un fin de semana, el usuario no podría cambiar la fecha de los documentos que no registró en el mes anterior. IT GOP queda a la espera de la decisión de la entidad sobre la configuración de este requerimiento. La incidencia se cierra, cuando la entidad se pronuncie al respecto, se creará una nueva incidencia.  Por lo anterior continua en seguimiento la acción.
01/06/2018: Se reformulará la acción de mejora teniendo en cuenta que la propuesta inicialmente no permite subsanar la no conformidad-.
19/07/2018: No se reportaron avances por parte del líder del proceso. No se evidencia  la reformulación de la acción,  compromiso  adquirido en reunión de seguimiento al plan de  mejoramiento del proceso de Recursos Físicos y Ambiental realizada el 01/06/2018</t>
    </r>
    <r>
      <rPr>
        <b/>
        <sz val="10"/>
        <rFont val="Arial"/>
        <family val="2"/>
      </rPr>
      <t xml:space="preserve">
</t>
    </r>
    <r>
      <rPr>
        <sz val="10"/>
        <rFont val="Arial"/>
        <family val="2"/>
      </rPr>
      <t xml:space="preserve">18/10/2018: No se reportó la reformulación de la acción ni  plazos de ejecución, de igual forma, no se reportó avance de los compromisos adquiridos en reunión de seguimiento al Plan de mejoramiento por procesos  Recursos Físicos y Ambiental realizada el 01/06/2018. 
</t>
    </r>
    <r>
      <rPr>
        <b/>
        <sz val="10"/>
        <rFont val="Arial"/>
        <family val="2"/>
      </rPr>
      <t xml:space="preserve">26/12/2018:  </t>
    </r>
    <r>
      <rPr>
        <sz val="10"/>
        <rFont val="Arial"/>
        <family val="2"/>
      </rPr>
      <t>A la fecha de seguimiento por parte de la Oficina de Control Interno no se evidencia en  Maloca Aula SIG, la inclusión de la política a que se hace  referencia en el seguimiento; el procedimiento PRO-GRF-11-02 INGRESO O ALTAS DE ALMACEN se encuentra en la versión 5 del 13/07/2017.  Por lo anterior se recomienda actualizar la actividad en el plan de mejoramiento por procesos y una vez se actualice la información en la página se reporte en el próximo seguimiento; se hace la observación que la OCI realizó seguimiento a las actividades reportadas, no obstante que la fecha se encuentra vencida en la primera acción formulada.</t>
    </r>
  </si>
  <si>
    <r>
      <rPr>
        <b/>
        <sz val="10"/>
        <rFont val="Arial"/>
        <family val="2"/>
      </rPr>
      <t xml:space="preserve">05/12/2018: </t>
    </r>
    <r>
      <rPr>
        <sz val="10"/>
        <rFont val="Arial"/>
        <family val="2"/>
      </rPr>
      <t xml:space="preserve">Se realizó seguimiento  el 25/10/2018 por parte del líder del proceso y el equipo de tecnología en donde se ajusta la actividad en el sentido de: Incluir  en el procedimiento de mantenimiento a la infraestructura tecnlógica  PRO-GT-12-05  la política de operación " </t>
    </r>
    <r>
      <rPr>
        <b/>
        <sz val="10"/>
        <rFont val="Arial"/>
        <family val="2"/>
      </rPr>
      <t>Para minimizar el riesgo de afectación de los servicios tecnológicos frente a la seguridad y privacidad de la información causados por ataques informáticos y la ejecución de códigos maliciosos,  desde el proceso GT se cuenta  con  herramientas como licencias tipo Firewall y antivirus en los servidores y equipos de cómputo"</t>
    </r>
  </si>
  <si>
    <r>
      <t xml:space="preserve">16/10/2018: Acción progamada a realizarse durante el mes de octubre de 2018.
</t>
    </r>
    <r>
      <rPr>
        <b/>
        <sz val="10"/>
        <rFont val="Arial"/>
        <family val="2"/>
      </rPr>
      <t>26/12/2018:</t>
    </r>
    <r>
      <rPr>
        <sz val="10"/>
        <rFont val="Arial"/>
        <family val="2"/>
      </rPr>
      <t xml:space="preserve"> Teniendo en cuenta el seguimiento por parte del líder del proceso en donde se ajusta la actividad, a la fecha del seguimiento por parte de la Oficina de Control Interno, no se evidencia en Maloca Aula SIG la actualización del procedimiento  PRO-GT-12-05 MANTENIMIENTO DE INFRAESTRUCTURA TECNOLÓGICA (versión 7 con fecha de aprobación del 29/09/2017).
Igualmente se recomienda actualizar la actividad ajustada en el Plan de Mejoramiento del Proceso</t>
    </r>
  </si>
  <si>
    <r>
      <rPr>
        <sz val="10"/>
        <rFont val="Arial"/>
        <family val="2"/>
      </rPr>
      <t xml:space="preserve">16/10/2018: Sandra Milena Bonilla R._ Contratista de Apoyo Profesional_ OCI
</t>
    </r>
    <r>
      <rPr>
        <b/>
        <sz val="10"/>
        <rFont val="Arial"/>
        <family val="2"/>
      </rPr>
      <t xml:space="preserve">
26/12/2018: </t>
    </r>
    <r>
      <rPr>
        <sz val="10"/>
        <rFont val="Arial"/>
        <family val="2"/>
      </rPr>
      <t>Sandra Milena Bonilla R._ Contratista de Apoyo Profesional_ OCI</t>
    </r>
  </si>
  <si>
    <r>
      <t xml:space="preserve">28/11/2017: Diana Ruiz
22/12/2017: Diana Ruiz
24/04/2018:   Hilda Yamile Morales Laverde - Jefe OCI. 
01/06/2018: Hilda Yamile Morales Laverde, Jefe Oficina Control Interno
16/10/2018: Sandra Milena Bonilla R._ Contratista de Apoyo Profesional_ OCI
</t>
    </r>
    <r>
      <rPr>
        <b/>
        <sz val="10"/>
        <rFont val="Arial"/>
        <family val="2"/>
      </rPr>
      <t xml:space="preserve">
26/12/2018:</t>
    </r>
    <r>
      <rPr>
        <sz val="10"/>
        <rFont val="Arial"/>
        <family val="2"/>
      </rPr>
      <t xml:space="preserve"> Sandra Milena Bonilla R._ Contratista de Apoyo Profesional_ OCI</t>
    </r>
  </si>
  <si>
    <r>
      <t>28/11/2017: Diana Ruiz
22/12/2017: Diana Ruiz
24/04/2018:  Hilda Yamile Morales Laverde - Jefe OCI. 
01/06/2018: Hilda Yamile Morales Laverde, Jefe Oficina Control Interno
19/07/2018: Alix del Pilar Hurtado P., Técnico Operativo (E ) OCI</t>
    </r>
    <r>
      <rPr>
        <b/>
        <sz val="10"/>
        <rFont val="Arial"/>
        <family val="2"/>
      </rPr>
      <t xml:space="preserve">
</t>
    </r>
    <r>
      <rPr>
        <sz val="10"/>
        <rFont val="Arial"/>
        <family val="2"/>
      </rPr>
      <t xml:space="preserve">
16/10/2018</t>
    </r>
    <r>
      <rPr>
        <b/>
        <sz val="10"/>
        <rFont val="Arial"/>
        <family val="2"/>
      </rPr>
      <t xml:space="preserve">: </t>
    </r>
    <r>
      <rPr>
        <sz val="10"/>
        <rFont val="Arial"/>
        <family val="2"/>
      </rPr>
      <t xml:space="preserve">Sandra Milena Bonilla R._ Contratista de Apoyo Profesional_ OCI
</t>
    </r>
    <r>
      <rPr>
        <b/>
        <sz val="10"/>
        <rFont val="Arial"/>
        <family val="2"/>
      </rPr>
      <t>26/12/2018:</t>
    </r>
    <r>
      <rPr>
        <sz val="10"/>
        <rFont val="Arial"/>
        <family val="2"/>
      </rPr>
      <t xml:space="preserve"> Sandra Milena Bonilla R._ Contratista de Apoyo Profesional_ OCI</t>
    </r>
  </si>
  <si>
    <r>
      <t>18/10/2018:</t>
    </r>
    <r>
      <rPr>
        <b/>
        <sz val="10"/>
        <rFont val="Arial"/>
        <family val="2"/>
      </rPr>
      <t xml:space="preserve"> </t>
    </r>
    <r>
      <rPr>
        <sz val="10"/>
        <rFont val="Arial"/>
        <family val="2"/>
      </rPr>
      <t xml:space="preserve">Soporte O:\2018\10. PLAN MEJORAMIENTO POR PROCESOS\04.Seguimiento 30_09_2018\Soportes Seguimiento P.M. por procesos a 
</t>
    </r>
    <r>
      <rPr>
        <b/>
        <sz val="10"/>
        <rFont val="Arial"/>
        <family val="2"/>
      </rPr>
      <t>24/12/2018:</t>
    </r>
    <r>
      <rPr>
        <sz val="10"/>
        <rFont val="Arial"/>
        <family val="2"/>
      </rPr>
      <t xml:space="preserve">  Soportes enviados por correo electrónico por la Tesorera General</t>
    </r>
  </si>
  <si>
    <t>Profesional Universitario -  SAFyCD</t>
  </si>
  <si>
    <t>http://www.idep.edu.co/?q=content/grf-11-proceso-de-gesti%C3%B3n-de-recursos-f%C3%ADsicos-y-ambiental</t>
  </si>
  <si>
    <t>Se abre esta actividad atendiendo la sugerencia de la Oficina de control interno, relacioanda en el informe ejecutivo del estado del plan de mejoramiento institucional y por procesos a diciembre de 2018, para dar cierre a las actividades No. 26 "Solicitar mediante memorando al supervisor del contrato del aplicativo del Sistema Información SIAFI,  que se asigne la fecha automáticamente,  en la que se hacer el registro   para que todos los documentos generados del Módulo Administrativa - Bienes,   tengan la fecha del día actual" y No. 27 "Solicitar mediante memorando al supervisor del contrato del aplicativo del Sistema Información SIAFI,  que se asigne la fecha automáticamente,  en la que se hacer el registro   para que todos los documentos generados del Módulo Administrativa - Bienes,   tengan la fecha del día actual. "</t>
  </si>
  <si>
    <t>Se formula esta actividad para dar cierre a la actividad No. 26  y 27</t>
  </si>
  <si>
    <t>Actualizar los Procedimientos PRO-GRF-11-01 Egresos o salidas definitivas de bienes e incluirle Politica de Operación lo siguiente: "Los registros en el Sistema Administrativo y Financiero de la Entidad se llevarán a cabo en el día en que fue efectiva la operación, siempre y cuando el sistema permita realizar el registro en la misma fecha; en caso de que el sistema presente inconsistencias al momento de registrar las transacciones, se informará el incidente a la Oficina de Planeación." Y en procedimiento PRO-GRF-11-02 Ingresos o Altas de Almacén e incluirle la política de operación:  "Los registros en el Sistema Administrativo y Financiero de la Entidad se llevarán a cabo en el día en que fue efectiva la operación, siempre y cuando el sistema permita realizar el registro en la misma fecha; en caso de que el sistema presente inconsistencias al momento de registrar las transacciones, se informará el incidente a la Oficina de Planeación."</t>
  </si>
  <si>
    <t>Procedimientos PRO-GRF-11-01 Egresos o salidas definitivas de bienes y  PRO-GRF-11-02 Ingresos o Altas de Almacén actualizados</t>
  </si>
  <si>
    <r>
      <rPr>
        <b/>
        <sz val="11"/>
        <color rgb="FF000000"/>
        <rFont val="Calibri"/>
        <family val="2"/>
      </rPr>
      <t xml:space="preserve">13/12/2018 </t>
    </r>
    <r>
      <rPr>
        <sz val="11"/>
        <color rgb="FF000000"/>
        <rFont val="Calibri"/>
        <family val="2"/>
      </rPr>
      <t xml:space="preserve">Se solicitó la actualización del Procedimiento PRO-GRF-11-01 Egresos o salidas y del  PRO-GRF-11-02 Ingresos o Altas de Almacén definitivas de bienes a la OAP. Los documentos fueron actualizados el 27/12/2018. </t>
    </r>
  </si>
  <si>
    <t>Atendiendo las observaciones de la Oficina de control interno relacioandas en el Informe ejecutivo del estado del plan de mejoramiento a Diciembre de 2018, relacionadas con la acción "Capacitacion exhaustiva al funcionario responsable de la ventanilla en puesto de trabajo." se debe formular una acción que de solución efectiva a la no conformidad, hallazgo u observación relacionada.</t>
  </si>
  <si>
    <t>No efectividad de la acción "Capacitacion exhaustiva al funcionario responsable de la ventanilla en puesto de trabajo." formulada</t>
  </si>
  <si>
    <t xml:space="preserve">Revisión y formulación de indicadores de gestión del proceso Gestión Documental para la vigencia 2019, atendiendo las recomendaciones de la Oficina de control interno. </t>
  </si>
  <si>
    <t>Hojas de vida de los indicadores del proceso Gestión Documental aprobados para la vigencia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</si>
</sst>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3" formatCode="_(* #,##0.00_);_(* \(#,##0.00\);_(* &quot;-&quot;??_);_(@_)"/>
    <numFmt numFmtId="164" formatCode="[$-240A]d&quot; de &quot;mmmm&quot; de &quot;yyyy"/>
    <numFmt numFmtId="165" formatCode="_(* #,##0_);_(* \(#,##0\);_(* &quot;-&quot;??_);_(@_)"/>
    <numFmt numFmtId="166" formatCode="0.0%"/>
  </numFmts>
  <fonts count="79" x14ac:knownFonts="1">
    <font>
      <sz val="11"/>
      <color rgb="FF000000"/>
      <name val="Calibri"/>
      <family val="2"/>
    </font>
    <font>
      <sz val="11"/>
      <color theme="1"/>
      <name val="Calibri"/>
      <family val="2"/>
      <scheme val="minor"/>
    </font>
    <font>
      <sz val="12"/>
      <name val="Arial"/>
      <family val="2"/>
    </font>
    <font>
      <sz val="11"/>
      <name val="Calibri"/>
      <family val="2"/>
    </font>
    <font>
      <b/>
      <sz val="25"/>
      <name val="Arial"/>
      <family val="2"/>
    </font>
    <font>
      <sz val="16"/>
      <name val="Arial"/>
      <family val="2"/>
    </font>
    <font>
      <sz val="18"/>
      <name val="Arial"/>
      <family val="2"/>
    </font>
    <font>
      <b/>
      <sz val="12"/>
      <name val="Arial"/>
      <family val="2"/>
    </font>
    <font>
      <b/>
      <sz val="18"/>
      <name val="Arial"/>
      <family val="2"/>
    </font>
    <font>
      <sz val="10"/>
      <name val="Arial"/>
      <family val="2"/>
    </font>
    <font>
      <b/>
      <sz val="16"/>
      <name val="Arial"/>
      <family val="2"/>
    </font>
    <font>
      <sz val="11"/>
      <name val="Arial"/>
      <family val="2"/>
    </font>
    <font>
      <b/>
      <sz val="11"/>
      <name val="Arial"/>
      <family val="2"/>
    </font>
    <font>
      <b/>
      <sz val="10"/>
      <name val="Arial"/>
      <family val="2"/>
    </font>
    <font>
      <sz val="11"/>
      <name val="Calibri"/>
      <family val="2"/>
    </font>
    <font>
      <b/>
      <sz val="30"/>
      <name val="Arial"/>
      <family val="2"/>
    </font>
    <font>
      <sz val="10"/>
      <color indexed="8"/>
      <name val="Arial"/>
      <family val="2"/>
    </font>
    <font>
      <b/>
      <sz val="10"/>
      <color indexed="8"/>
      <name val="Arial"/>
      <family val="2"/>
    </font>
    <font>
      <sz val="15"/>
      <name val="Arial"/>
      <family val="2"/>
    </font>
    <font>
      <b/>
      <sz val="11"/>
      <name val="Calibri"/>
      <family val="2"/>
    </font>
    <font>
      <i/>
      <sz val="10"/>
      <color indexed="8"/>
      <name val="Arial"/>
      <family val="2"/>
    </font>
    <font>
      <sz val="9.5"/>
      <color indexed="8"/>
      <name val="Arial"/>
      <family val="2"/>
    </font>
    <font>
      <b/>
      <sz val="9.5"/>
      <name val="Arial"/>
      <family val="2"/>
    </font>
    <font>
      <sz val="9.5"/>
      <name val="Calibri"/>
      <family val="2"/>
    </font>
    <font>
      <b/>
      <i/>
      <sz val="9.5"/>
      <color indexed="8"/>
      <name val="Arial"/>
      <family val="2"/>
    </font>
    <font>
      <b/>
      <sz val="9.5"/>
      <color indexed="8"/>
      <name val="Arial"/>
      <family val="2"/>
    </font>
    <font>
      <i/>
      <u/>
      <sz val="10"/>
      <color indexed="8"/>
      <name val="Arial"/>
      <family val="2"/>
    </font>
    <font>
      <sz val="11"/>
      <color theme="1"/>
      <name val="Calibri"/>
      <family val="2"/>
      <scheme val="minor"/>
    </font>
    <font>
      <u/>
      <sz val="11"/>
      <color theme="10"/>
      <name val="Calibri"/>
      <family val="2"/>
    </font>
    <font>
      <sz val="18"/>
      <color rgb="FF000000"/>
      <name val="Calibri"/>
      <family val="2"/>
    </font>
    <font>
      <b/>
      <sz val="10"/>
      <color rgb="FF000000"/>
      <name val="Calibri"/>
      <family val="2"/>
    </font>
    <font>
      <b/>
      <sz val="8"/>
      <color rgb="FF000000"/>
      <name val="Arial"/>
      <family val="2"/>
    </font>
    <font>
      <b/>
      <sz val="14"/>
      <color rgb="FF000000"/>
      <name val="Arial"/>
      <family val="2"/>
    </font>
    <font>
      <b/>
      <u/>
      <sz val="13"/>
      <color rgb="FF0000FF"/>
      <name val="Arial"/>
      <family val="2"/>
    </font>
    <font>
      <sz val="11"/>
      <color rgb="FFFF0000"/>
      <name val="Arial"/>
      <family val="2"/>
    </font>
    <font>
      <b/>
      <sz val="15"/>
      <color rgb="FFFFFFFF"/>
      <name val="Arial Black"/>
      <family val="2"/>
    </font>
    <font>
      <u/>
      <sz val="13"/>
      <color rgb="FF0000FF"/>
      <name val="Arial"/>
      <family val="2"/>
    </font>
    <font>
      <b/>
      <sz val="15"/>
      <color rgb="FFFF0000"/>
      <name val="Arial"/>
      <family val="2"/>
    </font>
    <font>
      <b/>
      <sz val="12"/>
      <color rgb="FFFF0000"/>
      <name val="Arial"/>
      <family val="2"/>
    </font>
    <font>
      <b/>
      <sz val="14"/>
      <color rgb="FFFFFFFF"/>
      <name val="Arial"/>
      <family val="2"/>
    </font>
    <font>
      <b/>
      <sz val="16"/>
      <color rgb="FFFFFFFF"/>
      <name val="Arial"/>
      <family val="2"/>
    </font>
    <font>
      <sz val="11"/>
      <color rgb="FFFFFFFF"/>
      <name val="Calibri"/>
      <family val="2"/>
    </font>
    <font>
      <b/>
      <sz val="18"/>
      <color rgb="FF000000"/>
      <name val="Arial"/>
      <family val="2"/>
    </font>
    <font>
      <sz val="10"/>
      <color rgb="FF000000"/>
      <name val="Arial"/>
      <family val="2"/>
    </font>
    <font>
      <b/>
      <sz val="10"/>
      <color rgb="FF000000"/>
      <name val="Arial"/>
      <family val="2"/>
    </font>
    <font>
      <b/>
      <sz val="10"/>
      <color rgb="FFFF0000"/>
      <name val="Arial"/>
      <family val="2"/>
    </font>
    <font>
      <sz val="10"/>
      <color rgb="FFFF0000"/>
      <name val="Arial"/>
      <family val="2"/>
    </font>
    <font>
      <sz val="11"/>
      <color rgb="FF000000"/>
      <name val="Arial"/>
      <family val="2"/>
    </font>
    <font>
      <sz val="10"/>
      <color rgb="FF000000"/>
      <name val="Calibri"/>
      <family val="2"/>
    </font>
    <font>
      <b/>
      <sz val="12"/>
      <color rgb="FF000000"/>
      <name val="Arial"/>
      <family val="2"/>
    </font>
    <font>
      <b/>
      <sz val="19"/>
      <color rgb="FF000000"/>
      <name val="Arial"/>
      <family val="2"/>
    </font>
    <font>
      <b/>
      <sz val="11"/>
      <color rgb="FF000000"/>
      <name val="Arial"/>
      <family val="2"/>
    </font>
    <font>
      <b/>
      <sz val="12"/>
      <color rgb="FFFFFFFF"/>
      <name val="Arial"/>
      <family val="2"/>
    </font>
    <font>
      <b/>
      <sz val="15"/>
      <color rgb="FF000000"/>
      <name val="Arial"/>
      <family val="2"/>
    </font>
    <font>
      <b/>
      <sz val="13"/>
      <color rgb="FF000000"/>
      <name val="Arial"/>
      <family val="2"/>
    </font>
    <font>
      <sz val="16"/>
      <color theme="1"/>
      <name val="Arial"/>
      <family val="2"/>
    </font>
    <font>
      <b/>
      <sz val="11"/>
      <color rgb="FF000000"/>
      <name val="Calibri"/>
      <family val="2"/>
    </font>
    <font>
      <sz val="9.5"/>
      <color rgb="FF000000"/>
      <name val="Calibri"/>
      <family val="2"/>
    </font>
    <font>
      <sz val="9.5"/>
      <color rgb="FF000000"/>
      <name val="Arial"/>
      <family val="2"/>
    </font>
    <font>
      <b/>
      <sz val="36"/>
      <color rgb="FF0070C0"/>
      <name val="Calibri"/>
      <family val="2"/>
    </font>
    <font>
      <b/>
      <sz val="16"/>
      <color rgb="FFFFFFFF"/>
      <name val="Arial Black"/>
      <family val="2"/>
    </font>
    <font>
      <u/>
      <sz val="18"/>
      <color theme="10"/>
      <name val="Calibri"/>
      <family val="2"/>
    </font>
    <font>
      <sz val="12"/>
      <color rgb="FF000000"/>
      <name val="Arial"/>
      <family val="2"/>
    </font>
    <font>
      <u/>
      <sz val="20"/>
      <color theme="10"/>
      <name val="Calibri"/>
      <family val="2"/>
    </font>
    <font>
      <b/>
      <u/>
      <sz val="12"/>
      <color rgb="FFFFFFFF"/>
      <name val="Arial"/>
      <family val="2"/>
    </font>
    <font>
      <b/>
      <sz val="16"/>
      <color rgb="FF000000"/>
      <name val="Arial"/>
      <family val="2"/>
    </font>
    <font>
      <sz val="16"/>
      <color rgb="FF000000"/>
      <name val="Arial"/>
      <family val="2"/>
    </font>
    <font>
      <u/>
      <sz val="20"/>
      <color rgb="FF0563C1"/>
      <name val="Calibri"/>
      <family val="2"/>
    </font>
    <font>
      <b/>
      <sz val="14"/>
      <color rgb="FF003366"/>
      <name val="Arial"/>
      <family val="2"/>
    </font>
    <font>
      <b/>
      <sz val="18"/>
      <color rgb="FFFFFFFF"/>
      <name val="Arial"/>
      <family val="2"/>
    </font>
    <font>
      <u/>
      <sz val="11"/>
      <name val="Calibri"/>
      <family val="2"/>
    </font>
    <font>
      <i/>
      <sz val="10"/>
      <name val="Arial"/>
      <family val="2"/>
    </font>
    <font>
      <sz val="10"/>
      <color rgb="FF0070C0"/>
      <name val="Arial"/>
      <family val="2"/>
    </font>
    <font>
      <b/>
      <sz val="12"/>
      <color theme="0"/>
      <name val="Arial"/>
      <family val="2"/>
    </font>
    <font>
      <b/>
      <sz val="11"/>
      <color theme="0"/>
      <name val="Calibri"/>
      <family val="2"/>
    </font>
    <font>
      <b/>
      <u/>
      <sz val="10"/>
      <color rgb="FF000000"/>
      <name val="Arial"/>
      <family val="2"/>
    </font>
    <font>
      <b/>
      <sz val="18"/>
      <color rgb="FF000000"/>
      <name val="Calibri"/>
      <family val="2"/>
    </font>
    <font>
      <b/>
      <sz val="10"/>
      <color rgb="FF0070C0"/>
      <name val="Arial"/>
      <family val="2"/>
    </font>
    <font>
      <b/>
      <u/>
      <sz val="12"/>
      <name val="Arial"/>
      <family val="2"/>
    </font>
  </fonts>
  <fills count="36">
    <fill>
      <patternFill patternType="none"/>
    </fill>
    <fill>
      <patternFill patternType="gray125"/>
    </fill>
    <fill>
      <patternFill patternType="solid">
        <fgColor rgb="FF99CCFF"/>
        <bgColor rgb="FF99CCFF"/>
      </patternFill>
    </fill>
    <fill>
      <patternFill patternType="solid">
        <fgColor rgb="FFC0C0C0"/>
        <bgColor rgb="FFC0C0C0"/>
      </patternFill>
    </fill>
    <fill>
      <patternFill patternType="solid">
        <fgColor rgb="FFFFFFFF"/>
        <bgColor rgb="FFFFFFFF"/>
      </patternFill>
    </fill>
    <fill>
      <patternFill patternType="solid">
        <fgColor rgb="FF00B0F0"/>
        <bgColor rgb="FF00B0F0"/>
      </patternFill>
    </fill>
    <fill>
      <patternFill patternType="solid">
        <fgColor rgb="FF92D050"/>
        <bgColor rgb="FF92D050"/>
      </patternFill>
    </fill>
    <fill>
      <patternFill patternType="solid">
        <fgColor rgb="FF9966FF"/>
        <bgColor rgb="FF9966FF"/>
      </patternFill>
    </fill>
    <fill>
      <patternFill patternType="solid">
        <fgColor rgb="FFFF9900"/>
        <bgColor rgb="FFFF9900"/>
      </patternFill>
    </fill>
    <fill>
      <patternFill patternType="solid">
        <fgColor theme="0" tint="-0.249977111117893"/>
        <bgColor rgb="FFC0C0C0"/>
      </patternFill>
    </fill>
    <fill>
      <patternFill patternType="solid">
        <fgColor theme="0" tint="-0.249977111117893"/>
        <bgColor rgb="FFFFFFFF"/>
      </patternFill>
    </fill>
    <fill>
      <patternFill patternType="solid">
        <fgColor theme="0" tint="-0.249977111117893"/>
        <bgColor rgb="FF003366"/>
      </patternFill>
    </fill>
    <fill>
      <patternFill patternType="solid">
        <fgColor theme="0" tint="-0.249977111117893"/>
        <bgColor indexed="64"/>
      </patternFill>
    </fill>
    <fill>
      <patternFill patternType="solid">
        <fgColor rgb="FF339966"/>
        <bgColor rgb="FF339966"/>
      </patternFill>
    </fill>
    <fill>
      <patternFill patternType="solid">
        <fgColor rgb="FFFF0000"/>
        <bgColor indexed="64"/>
      </patternFill>
    </fill>
    <fill>
      <patternFill patternType="solid">
        <fgColor theme="5" tint="-0.24994659260841701"/>
        <bgColor indexed="64"/>
      </patternFill>
    </fill>
    <fill>
      <patternFill patternType="solid">
        <fgColor rgb="FF92D050"/>
        <bgColor indexed="64"/>
      </patternFill>
    </fill>
    <fill>
      <patternFill patternType="solid">
        <fgColor rgb="FFDADADA"/>
        <bgColor rgb="FFDADADA"/>
      </patternFill>
    </fill>
    <fill>
      <patternFill patternType="solid">
        <fgColor theme="0"/>
        <bgColor indexed="64"/>
      </patternFill>
    </fill>
    <fill>
      <patternFill patternType="solid">
        <fgColor rgb="FF003366"/>
        <bgColor rgb="FF003366"/>
      </patternFill>
    </fill>
    <fill>
      <patternFill patternType="solid">
        <fgColor rgb="FF969696"/>
        <bgColor rgb="FF969696"/>
      </patternFill>
    </fill>
    <fill>
      <patternFill patternType="solid">
        <fgColor rgb="FFFFC000"/>
        <bgColor rgb="FF99CC00"/>
      </patternFill>
    </fill>
    <fill>
      <patternFill patternType="solid">
        <fgColor rgb="FFFFC000"/>
        <bgColor indexed="64"/>
      </patternFill>
    </fill>
    <fill>
      <patternFill patternType="solid">
        <fgColor rgb="FFFF0000"/>
        <bgColor rgb="FF008000"/>
      </patternFill>
    </fill>
    <fill>
      <patternFill patternType="solid">
        <fgColor rgb="FF00B050"/>
        <bgColor rgb="FF003366"/>
      </patternFill>
    </fill>
    <fill>
      <patternFill patternType="solid">
        <fgColor rgb="FF00B050"/>
        <bgColor indexed="64"/>
      </patternFill>
    </fill>
    <fill>
      <patternFill patternType="solid">
        <fgColor rgb="FFFFFF00"/>
        <bgColor rgb="FFFFFF00"/>
      </patternFill>
    </fill>
    <fill>
      <patternFill patternType="solid">
        <fgColor rgb="FF333399"/>
        <bgColor rgb="FF333399"/>
      </patternFill>
    </fill>
    <fill>
      <patternFill patternType="solid">
        <fgColor rgb="FF99CC00"/>
        <bgColor rgb="FF99CC00"/>
      </patternFill>
    </fill>
    <fill>
      <patternFill patternType="solid">
        <fgColor rgb="FF33CCCC"/>
        <bgColor rgb="FF33CCCC"/>
      </patternFill>
    </fill>
    <fill>
      <patternFill patternType="solid">
        <fgColor theme="4" tint="-0.249977111117893"/>
        <bgColor rgb="FF003366"/>
      </patternFill>
    </fill>
    <fill>
      <patternFill patternType="solid">
        <fgColor theme="4" tint="-0.249977111117893"/>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5" tint="-0.249977111117893"/>
        <bgColor indexed="64"/>
      </patternFill>
    </fill>
    <fill>
      <patternFill patternType="solid">
        <fgColor theme="5" tint="-0.249977111117893"/>
        <bgColor rgb="FF003366"/>
      </patternFill>
    </fill>
  </fills>
  <borders count="10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hair">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diagonal/>
    </border>
    <border>
      <left style="medium">
        <color rgb="FF000000"/>
      </left>
      <right style="medium">
        <color rgb="FF000000"/>
      </right>
      <top/>
      <bottom style="thin">
        <color rgb="FF000000"/>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diagonal/>
    </border>
    <border>
      <left style="medium">
        <color indexed="64"/>
      </left>
      <right style="medium">
        <color rgb="FF000000"/>
      </right>
      <top style="medium">
        <color rgb="FF000000"/>
      </top>
      <bottom style="medium">
        <color rgb="FF000000"/>
      </bottom>
      <diagonal/>
    </border>
    <border>
      <left style="medium">
        <color indexed="64"/>
      </left>
      <right style="medium">
        <color rgb="FF000000"/>
      </right>
      <top/>
      <bottom style="thin">
        <color rgb="FF000000"/>
      </bottom>
      <diagonal/>
    </border>
    <border>
      <left style="medium">
        <color rgb="FF000000"/>
      </left>
      <right style="medium">
        <color indexed="64"/>
      </right>
      <top/>
      <bottom style="thin">
        <color rgb="FF000000"/>
      </bottom>
      <diagonal/>
    </border>
    <border>
      <left style="medium">
        <color indexed="64"/>
      </left>
      <right style="medium">
        <color rgb="FF000000"/>
      </right>
      <top style="thin">
        <color rgb="FF000000"/>
      </top>
      <bottom style="thin">
        <color rgb="FF000000"/>
      </bottom>
      <diagonal/>
    </border>
    <border>
      <left style="medium">
        <color rgb="FF000000"/>
      </left>
      <right style="medium">
        <color indexed="64"/>
      </right>
      <top style="thin">
        <color rgb="FF000000"/>
      </top>
      <bottom style="thin">
        <color rgb="FF000000"/>
      </bottom>
      <diagonal/>
    </border>
    <border>
      <left style="medium">
        <color indexed="64"/>
      </left>
      <right style="medium">
        <color rgb="FF000000"/>
      </right>
      <top/>
      <bottom style="medium">
        <color indexed="64"/>
      </bottom>
      <diagonal/>
    </border>
    <border>
      <left style="medium">
        <color rgb="FF000000"/>
      </left>
      <right style="medium">
        <color rgb="FF000000"/>
      </right>
      <top/>
      <bottom style="medium">
        <color indexed="64"/>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rgb="FF000000"/>
      </left>
      <right style="medium">
        <color indexed="64"/>
      </right>
      <top/>
      <bottom style="medium">
        <color indexed="64"/>
      </bottom>
      <diagonal/>
    </border>
    <border>
      <left style="medium">
        <color indexed="64"/>
      </left>
      <right style="medium">
        <color indexed="64"/>
      </right>
      <top style="thin">
        <color rgb="FF000000"/>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top style="thin">
        <color rgb="FF000000"/>
      </top>
      <bottom style="medium">
        <color indexed="64"/>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style="medium">
        <color rgb="FF000000"/>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rgb="FF000000"/>
      </bottom>
      <diagonal/>
    </border>
    <border>
      <left/>
      <right style="medium">
        <color indexed="64"/>
      </right>
      <top style="thin">
        <color rgb="FF000000"/>
      </top>
      <bottom style="medium">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medium">
        <color rgb="FF000000"/>
      </top>
      <bottom style="thin">
        <color rgb="FF000000"/>
      </bottom>
      <diagonal/>
    </border>
    <border>
      <left style="medium">
        <color indexed="64"/>
      </left>
      <right/>
      <top style="medium">
        <color rgb="FF000000"/>
      </top>
      <bottom style="thin">
        <color rgb="FF000000"/>
      </bottom>
      <diagonal/>
    </border>
    <border>
      <left/>
      <right style="medium">
        <color indexed="64"/>
      </right>
      <top style="medium">
        <color rgb="FF000000"/>
      </top>
      <bottom style="thin">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right style="medium">
        <color indexed="64"/>
      </right>
      <top style="medium">
        <color rgb="FF000000"/>
      </top>
      <bottom/>
      <diagonal/>
    </border>
    <border>
      <left/>
      <right style="medium">
        <color indexed="64"/>
      </right>
      <top/>
      <bottom style="medium">
        <color rgb="FF000000"/>
      </bottom>
      <diagonal/>
    </border>
    <border>
      <left/>
      <right style="thin">
        <color rgb="FF000000"/>
      </right>
      <top style="medium">
        <color indexed="64"/>
      </top>
      <bottom style="medium">
        <color indexed="64"/>
      </bottom>
      <diagonal/>
    </border>
    <border>
      <left style="hair">
        <color rgb="FF000000"/>
      </left>
      <right style="hair">
        <color rgb="FF000000"/>
      </right>
      <top style="hair">
        <color rgb="FF00000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0" fontId="28" fillId="0" borderId="0" applyNumberFormat="0" applyFill="0" applyBorder="0" applyAlignment="0" applyProtection="0"/>
    <xf numFmtId="0" fontId="27" fillId="0" borderId="0"/>
    <xf numFmtId="0" fontId="1" fillId="0" borderId="0"/>
  </cellStyleXfs>
  <cellXfs count="658">
    <xf numFmtId="0" fontId="0" fillId="0" borderId="0" xfId="0" applyFont="1" applyAlignment="1"/>
    <xf numFmtId="0" fontId="0" fillId="0" borderId="0" xfId="0" applyFont="1"/>
    <xf numFmtId="0" fontId="29" fillId="0" borderId="0" xfId="0" applyFont="1"/>
    <xf numFmtId="0" fontId="30" fillId="2" borderId="32" xfId="0" applyFont="1" applyFill="1" applyBorder="1" applyAlignment="1">
      <alignment horizontal="center" vertical="center" wrapText="1"/>
    </xf>
    <xf numFmtId="0" fontId="30" fillId="2" borderId="33" xfId="0" applyFont="1" applyFill="1" applyBorder="1" applyAlignment="1">
      <alignment horizontal="center" vertical="center"/>
    </xf>
    <xf numFmtId="0" fontId="30" fillId="0" borderId="0" xfId="0" applyFont="1" applyAlignment="1">
      <alignment horizontal="center" vertical="center"/>
    </xf>
    <xf numFmtId="0" fontId="30" fillId="2" borderId="33" xfId="0" applyFont="1" applyFill="1" applyBorder="1" applyAlignment="1">
      <alignment horizontal="center" vertical="center" wrapText="1"/>
    </xf>
    <xf numFmtId="0" fontId="0" fillId="0" borderId="0" xfId="0" applyFont="1" applyAlignment="1">
      <alignment horizontal="center" vertical="center"/>
    </xf>
    <xf numFmtId="0" fontId="0" fillId="0" borderId="0" xfId="0" applyFont="1" applyAlignment="1">
      <alignment horizontal="center" vertical="center" wrapText="1"/>
    </xf>
    <xf numFmtId="49" fontId="31" fillId="0" borderId="32" xfId="0" applyNumberFormat="1" applyFont="1" applyBorder="1" applyAlignment="1">
      <alignment horizontal="center" vertical="center" wrapText="1"/>
    </xf>
    <xf numFmtId="49" fontId="31" fillId="0" borderId="32" xfId="0" applyNumberFormat="1" applyFont="1" applyBorder="1" applyAlignment="1">
      <alignment horizontal="left" vertical="center" wrapText="1"/>
    </xf>
    <xf numFmtId="49" fontId="31" fillId="0" borderId="0" xfId="0" applyNumberFormat="1" applyFont="1" applyAlignment="1">
      <alignment horizontal="left" vertical="center" wrapText="1"/>
    </xf>
    <xf numFmtId="49" fontId="31" fillId="0" borderId="0" xfId="0" applyNumberFormat="1" applyFont="1" applyAlignment="1">
      <alignment horizontal="center" vertical="center" wrapText="1"/>
    </xf>
    <xf numFmtId="0" fontId="0" fillId="0" borderId="0" xfId="0" applyFont="1" applyAlignment="1">
      <alignment horizontal="center"/>
    </xf>
    <xf numFmtId="0" fontId="0" fillId="0" borderId="0" xfId="0" applyFont="1" applyAlignment="1">
      <alignment horizontal="left" vertical="center"/>
    </xf>
    <xf numFmtId="0" fontId="0" fillId="0" borderId="0" xfId="0" applyFont="1" applyAlignment="1">
      <alignment horizontal="left" vertical="top"/>
    </xf>
    <xf numFmtId="0" fontId="0" fillId="0" borderId="0" xfId="0" applyFont="1" applyAlignment="1">
      <alignment horizontal="left"/>
    </xf>
    <xf numFmtId="0" fontId="6" fillId="3" borderId="0"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0" xfId="0" applyFont="1" applyFill="1" applyBorder="1" applyAlignment="1">
      <alignment horizontal="left" vertical="center"/>
    </xf>
    <xf numFmtId="0" fontId="7" fillId="3" borderId="0" xfId="0" applyFont="1" applyFill="1" applyBorder="1" applyAlignment="1">
      <alignment horizontal="center" vertical="center" wrapText="1"/>
    </xf>
    <xf numFmtId="0" fontId="7" fillId="3" borderId="0" xfId="0" applyFont="1" applyFill="1" applyBorder="1" applyAlignment="1">
      <alignment horizontal="left" vertical="center" wrapText="1"/>
    </xf>
    <xf numFmtId="0" fontId="7" fillId="3" borderId="0" xfId="0" applyFont="1" applyFill="1" applyBorder="1" applyAlignment="1">
      <alignment horizontal="left" vertical="top" wrapText="1"/>
    </xf>
    <xf numFmtId="0" fontId="0" fillId="3" borderId="0" xfId="0" applyFont="1" applyFill="1" applyBorder="1"/>
    <xf numFmtId="0" fontId="0" fillId="3" borderId="0" xfId="0" applyFont="1" applyFill="1" applyBorder="1" applyAlignment="1">
      <alignment horizontal="left" vertical="center"/>
    </xf>
    <xf numFmtId="0" fontId="32" fillId="3" borderId="0" xfId="0" applyFont="1" applyFill="1" applyBorder="1" applyAlignment="1">
      <alignment horizontal="left" vertical="center" wrapText="1"/>
    </xf>
    <xf numFmtId="0" fontId="0" fillId="3" borderId="0" xfId="0" applyFont="1" applyFill="1" applyBorder="1" applyAlignment="1">
      <alignment horizontal="center" vertical="center"/>
    </xf>
    <xf numFmtId="0" fontId="29" fillId="3" borderId="0" xfId="0" applyFont="1" applyFill="1" applyBorder="1"/>
    <xf numFmtId="0" fontId="33" fillId="3" borderId="0" xfId="0" applyFont="1" applyFill="1" applyBorder="1" applyAlignment="1">
      <alignment wrapText="1"/>
    </xf>
    <xf numFmtId="0" fontId="34" fillId="4" borderId="34" xfId="0" applyFont="1" applyFill="1" applyBorder="1"/>
    <xf numFmtId="43" fontId="0" fillId="4" borderId="35" xfId="0" applyNumberFormat="1" applyFont="1" applyFill="1" applyBorder="1"/>
    <xf numFmtId="43" fontId="35" fillId="4" borderId="35" xfId="0" applyNumberFormat="1" applyFont="1" applyFill="1" applyBorder="1" applyAlignment="1">
      <alignment vertical="top" wrapText="1"/>
    </xf>
    <xf numFmtId="43" fontId="9" fillId="4" borderId="35" xfId="0" applyNumberFormat="1" applyFont="1" applyFill="1" applyBorder="1"/>
    <xf numFmtId="0" fontId="36" fillId="3" borderId="0" xfId="0" applyFont="1" applyFill="1" applyBorder="1"/>
    <xf numFmtId="0" fontId="34" fillId="4" borderId="36" xfId="0" applyFont="1" applyFill="1" applyBorder="1"/>
    <xf numFmtId="43" fontId="0" fillId="4" borderId="0" xfId="0" applyNumberFormat="1" applyFont="1" applyFill="1" applyBorder="1"/>
    <xf numFmtId="0" fontId="10" fillId="4" borderId="0" xfId="0" applyFont="1" applyFill="1" applyBorder="1" applyAlignment="1">
      <alignment vertical="center" wrapText="1"/>
    </xf>
    <xf numFmtId="0" fontId="32" fillId="0" borderId="37" xfId="0" applyFont="1" applyBorder="1" applyAlignment="1">
      <alignment horizontal="center" vertical="center"/>
    </xf>
    <xf numFmtId="43" fontId="9" fillId="4" borderId="0" xfId="0" applyNumberFormat="1" applyFont="1" applyFill="1" applyBorder="1"/>
    <xf numFmtId="0" fontId="37" fillId="4" borderId="0" xfId="0" applyFont="1" applyFill="1" applyBorder="1" applyAlignment="1">
      <alignment horizontal="center" vertical="center" wrapText="1"/>
    </xf>
    <xf numFmtId="0" fontId="38" fillId="4" borderId="0" xfId="0" applyFont="1" applyFill="1" applyBorder="1" applyAlignment="1">
      <alignment horizontal="center" vertical="center" wrapText="1"/>
    </xf>
    <xf numFmtId="0" fontId="37" fillId="4" borderId="38" xfId="0" applyFont="1" applyFill="1" applyBorder="1" applyAlignment="1">
      <alignment horizontal="center" vertical="center" wrapText="1"/>
    </xf>
    <xf numFmtId="0" fontId="34" fillId="4" borderId="39" xfId="0" applyFont="1" applyFill="1" applyBorder="1"/>
    <xf numFmtId="1" fontId="11" fillId="4" borderId="40" xfId="0" applyNumberFormat="1" applyFont="1" applyFill="1" applyBorder="1" applyAlignment="1">
      <alignment horizontal="center" vertical="center"/>
    </xf>
    <xf numFmtId="43" fontId="9" fillId="4" borderId="40" xfId="0" applyNumberFormat="1" applyFont="1" applyFill="1" applyBorder="1"/>
    <xf numFmtId="43" fontId="12" fillId="4" borderId="40" xfId="0" applyNumberFormat="1" applyFont="1" applyFill="1" applyBorder="1"/>
    <xf numFmtId="0" fontId="32" fillId="0" borderId="41" xfId="0" applyFont="1" applyBorder="1" applyAlignment="1">
      <alignment horizontal="center" vertical="center"/>
    </xf>
    <xf numFmtId="0" fontId="37" fillId="4" borderId="40" xfId="0" applyFont="1" applyFill="1" applyBorder="1" applyAlignment="1">
      <alignment horizontal="center" vertical="center" wrapText="1"/>
    </xf>
    <xf numFmtId="0" fontId="38" fillId="4" borderId="40" xfId="0" applyFont="1" applyFill="1" applyBorder="1" applyAlignment="1">
      <alignment horizontal="center" vertical="center" wrapText="1"/>
    </xf>
    <xf numFmtId="0" fontId="37" fillId="4" borderId="42" xfId="0" applyFont="1" applyFill="1" applyBorder="1" applyAlignment="1">
      <alignment horizontal="center" vertical="center" wrapText="1"/>
    </xf>
    <xf numFmtId="43" fontId="12" fillId="4" borderId="0" xfId="0" applyNumberFormat="1" applyFont="1" applyFill="1" applyBorder="1"/>
    <xf numFmtId="43" fontId="0" fillId="0" borderId="0" xfId="0" applyNumberFormat="1" applyFont="1"/>
    <xf numFmtId="43" fontId="4" fillId="4" borderId="0" xfId="0" applyNumberFormat="1" applyFont="1" applyFill="1" applyBorder="1" applyAlignment="1">
      <alignment vertical="center"/>
    </xf>
    <xf numFmtId="37" fontId="37" fillId="4" borderId="0" xfId="0" applyNumberFormat="1" applyFont="1" applyFill="1" applyBorder="1" applyAlignment="1">
      <alignment horizontal="center" vertical="center" wrapText="1"/>
    </xf>
    <xf numFmtId="43" fontId="9" fillId="4" borderId="0" xfId="0" applyNumberFormat="1" applyFont="1" applyFill="1" applyBorder="1" applyAlignment="1">
      <alignment horizontal="left"/>
    </xf>
    <xf numFmtId="43" fontId="12" fillId="4" borderId="0" xfId="0" applyNumberFormat="1" applyFont="1" applyFill="1" applyBorder="1" applyAlignment="1">
      <alignment horizontal="left"/>
    </xf>
    <xf numFmtId="43" fontId="0" fillId="4" borderId="36" xfId="0" applyNumberFormat="1" applyFont="1" applyFill="1" applyBorder="1"/>
    <xf numFmtId="1" fontId="39" fillId="4" borderId="0" xfId="0" applyNumberFormat="1" applyFont="1" applyFill="1" applyBorder="1" applyAlignment="1">
      <alignment vertical="center"/>
    </xf>
    <xf numFmtId="43" fontId="0" fillId="4" borderId="38" xfId="0" applyNumberFormat="1" applyFont="1" applyFill="1" applyBorder="1"/>
    <xf numFmtId="0" fontId="40" fillId="4" borderId="0" xfId="0" applyFont="1" applyFill="1" applyBorder="1"/>
    <xf numFmtId="165" fontId="41" fillId="4" borderId="0" xfId="0" applyNumberFormat="1" applyFont="1" applyFill="1" applyBorder="1"/>
    <xf numFmtId="1" fontId="2" fillId="4" borderId="0" xfId="0" applyNumberFormat="1" applyFont="1" applyFill="1" applyBorder="1" applyAlignment="1">
      <alignment vertical="center"/>
    </xf>
    <xf numFmtId="1" fontId="32" fillId="3" borderId="0" xfId="0" applyNumberFormat="1" applyFont="1" applyFill="1" applyBorder="1" applyAlignment="1">
      <alignment horizontal="left" vertical="center" wrapText="1"/>
    </xf>
    <xf numFmtId="1" fontId="40" fillId="4" borderId="0" xfId="0" applyNumberFormat="1" applyFont="1" applyFill="1" applyBorder="1" applyAlignment="1">
      <alignment vertical="center"/>
    </xf>
    <xf numFmtId="1" fontId="32" fillId="4" borderId="0" xfId="0" applyNumberFormat="1" applyFont="1" applyFill="1" applyBorder="1" applyAlignment="1">
      <alignment vertical="center"/>
    </xf>
    <xf numFmtId="43" fontId="8" fillId="4" borderId="0" xfId="0" applyNumberFormat="1" applyFont="1" applyFill="1" applyBorder="1" applyAlignment="1">
      <alignment horizontal="center" vertical="center"/>
    </xf>
    <xf numFmtId="43" fontId="0" fillId="4" borderId="34" xfId="0" applyNumberFormat="1" applyFont="1" applyFill="1" applyBorder="1"/>
    <xf numFmtId="43" fontId="8" fillId="4" borderId="35" xfId="0" applyNumberFormat="1" applyFont="1" applyFill="1" applyBorder="1" applyAlignment="1">
      <alignment horizontal="center" vertical="center"/>
    </xf>
    <xf numFmtId="43" fontId="0" fillId="4" borderId="43" xfId="0" applyNumberFormat="1" applyFont="1" applyFill="1" applyBorder="1"/>
    <xf numFmtId="43" fontId="42" fillId="4" borderId="0" xfId="0" applyNumberFormat="1" applyFont="1" applyFill="1" applyBorder="1" applyAlignment="1">
      <alignment vertical="center"/>
    </xf>
    <xf numFmtId="43" fontId="42" fillId="4" borderId="38" xfId="0" applyNumberFormat="1" applyFont="1" applyFill="1" applyBorder="1" applyAlignment="1">
      <alignment vertical="center"/>
    </xf>
    <xf numFmtId="165" fontId="0" fillId="4" borderId="0" xfId="0" applyNumberFormat="1" applyFont="1" applyFill="1" applyBorder="1"/>
    <xf numFmtId="43" fontId="0" fillId="4" borderId="39" xfId="0" applyNumberFormat="1" applyFont="1" applyFill="1" applyBorder="1"/>
    <xf numFmtId="43" fontId="14" fillId="4" borderId="40" xfId="0" applyNumberFormat="1" applyFont="1" applyFill="1" applyBorder="1"/>
    <xf numFmtId="43" fontId="0" fillId="4" borderId="40" xfId="0" applyNumberFormat="1" applyFont="1" applyFill="1" applyBorder="1"/>
    <xf numFmtId="0" fontId="43" fillId="0" borderId="0" xfId="0" applyFont="1"/>
    <xf numFmtId="0" fontId="43" fillId="0" borderId="0" xfId="0" applyFont="1" applyAlignment="1">
      <alignment horizontal="center" vertical="center" wrapText="1"/>
    </xf>
    <xf numFmtId="0" fontId="43" fillId="0" borderId="0" xfId="0" applyFont="1" applyAlignment="1">
      <alignment horizontal="left"/>
    </xf>
    <xf numFmtId="0" fontId="43" fillId="0" borderId="0" xfId="0" applyFont="1" applyAlignment="1">
      <alignment horizontal="center" vertical="center"/>
    </xf>
    <xf numFmtId="0" fontId="43" fillId="0" borderId="0" xfId="0" applyFont="1" applyAlignment="1"/>
    <xf numFmtId="49" fontId="44" fillId="0" borderId="32" xfId="0" applyNumberFormat="1" applyFont="1" applyBorder="1" applyAlignment="1">
      <alignment horizontal="center" vertical="center" wrapText="1"/>
    </xf>
    <xf numFmtId="49" fontId="44" fillId="0" borderId="32" xfId="0" applyNumberFormat="1" applyFont="1" applyBorder="1" applyAlignment="1">
      <alignment horizontal="left" vertical="center" wrapText="1"/>
    </xf>
    <xf numFmtId="49" fontId="43" fillId="0" borderId="0" xfId="0" applyNumberFormat="1" applyFont="1" applyAlignment="1">
      <alignment horizontal="center" vertical="center" wrapText="1"/>
    </xf>
    <xf numFmtId="49" fontId="45" fillId="0" borderId="32" xfId="0" applyNumberFormat="1" applyFont="1" applyBorder="1" applyAlignment="1">
      <alignment horizontal="left" vertical="center" wrapText="1"/>
    </xf>
    <xf numFmtId="49" fontId="45" fillId="0" borderId="32" xfId="0" applyNumberFormat="1" applyFont="1" applyBorder="1" applyAlignment="1">
      <alignment horizontal="center" vertical="center" wrapText="1"/>
    </xf>
    <xf numFmtId="49" fontId="44" fillId="0" borderId="0" xfId="0" applyNumberFormat="1" applyFont="1" applyAlignment="1">
      <alignment horizontal="left" vertical="center" wrapText="1"/>
    </xf>
    <xf numFmtId="49" fontId="44" fillId="0" borderId="0" xfId="0" applyNumberFormat="1" applyFont="1" applyAlignment="1">
      <alignment horizontal="center" vertical="center" wrapText="1"/>
    </xf>
    <xf numFmtId="49" fontId="44" fillId="0" borderId="0" xfId="0" applyNumberFormat="1"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2" borderId="1" xfId="0" applyFont="1" applyFill="1" applyBorder="1" applyAlignment="1">
      <alignment horizontal="center" vertical="center"/>
    </xf>
    <xf numFmtId="49" fontId="43" fillId="0" borderId="1" xfId="0" applyNumberFormat="1" applyFont="1" applyBorder="1" applyAlignment="1">
      <alignment horizontal="left" vertical="center" wrapText="1"/>
    </xf>
    <xf numFmtId="49" fontId="43" fillId="0" borderId="1" xfId="0" applyNumberFormat="1" applyFont="1" applyFill="1" applyBorder="1" applyAlignment="1">
      <alignment horizontal="left" vertical="center" wrapText="1"/>
    </xf>
    <xf numFmtId="49" fontId="46" fillId="0" borderId="1" xfId="0" applyNumberFormat="1" applyFont="1" applyFill="1" applyBorder="1" applyAlignment="1">
      <alignment horizontal="left" vertical="center" wrapText="1"/>
    </xf>
    <xf numFmtId="0" fontId="43" fillId="0" borderId="1" xfId="0" applyFont="1" applyBorder="1" applyAlignment="1">
      <alignment horizontal="left" vertical="center" wrapText="1"/>
    </xf>
    <xf numFmtId="49" fontId="43" fillId="0" borderId="32" xfId="0" applyNumberFormat="1" applyFont="1" applyBorder="1" applyAlignment="1">
      <alignment horizontal="left" vertical="center" wrapText="1"/>
    </xf>
    <xf numFmtId="49" fontId="9" fillId="0" borderId="32" xfId="0" applyNumberFormat="1" applyFont="1" applyBorder="1" applyAlignment="1">
      <alignment horizontal="left" vertical="center" wrapText="1"/>
    </xf>
    <xf numFmtId="0" fontId="0" fillId="0" borderId="0" xfId="0" applyFont="1" applyAlignment="1"/>
    <xf numFmtId="0" fontId="47" fillId="0" borderId="0" xfId="0" applyFont="1" applyAlignment="1"/>
    <xf numFmtId="0" fontId="48" fillId="0" borderId="0" xfId="0" applyFont="1" applyFill="1" applyBorder="1" applyAlignment="1">
      <alignment horizontal="center"/>
    </xf>
    <xf numFmtId="0" fontId="8" fillId="0" borderId="0" xfId="0" applyFont="1" applyFill="1" applyBorder="1" applyAlignment="1">
      <alignment vertical="center" wrapText="1"/>
    </xf>
    <xf numFmtId="0" fontId="7" fillId="0" borderId="0" xfId="0" applyFont="1" applyFill="1" applyBorder="1" applyAlignment="1">
      <alignment horizontal="center" vertical="center" wrapText="1"/>
    </xf>
    <xf numFmtId="0" fontId="47" fillId="0" borderId="0" xfId="0" applyFont="1" applyFill="1" applyBorder="1" applyAlignment="1"/>
    <xf numFmtId="0" fontId="0" fillId="0" borderId="0" xfId="0" applyFont="1" applyFill="1" applyBorder="1" applyAlignment="1"/>
    <xf numFmtId="0" fontId="49" fillId="9" borderId="0" xfId="0" applyFont="1" applyFill="1" applyBorder="1" applyAlignment="1">
      <alignment vertical="center" wrapText="1"/>
    </xf>
    <xf numFmtId="0" fontId="50" fillId="9" borderId="0" xfId="0" applyFont="1" applyFill="1" applyBorder="1" applyAlignment="1">
      <alignment horizontal="center" vertical="center" wrapText="1"/>
    </xf>
    <xf numFmtId="0" fontId="32" fillId="10" borderId="0" xfId="0" applyFont="1" applyFill="1" applyBorder="1" applyAlignment="1">
      <alignment horizontal="center" vertical="center"/>
    </xf>
    <xf numFmtId="0" fontId="51" fillId="10" borderId="0" xfId="0" applyFont="1" applyFill="1" applyBorder="1" applyAlignment="1">
      <alignment horizontal="center" vertical="center"/>
    </xf>
    <xf numFmtId="1" fontId="40" fillId="11" borderId="0" xfId="0" applyNumberFormat="1" applyFont="1" applyFill="1" applyBorder="1" applyAlignment="1">
      <alignment vertical="center"/>
    </xf>
    <xf numFmtId="0" fontId="3" fillId="12" borderId="0" xfId="0" applyFont="1" applyFill="1" applyBorder="1"/>
    <xf numFmtId="1" fontId="40" fillId="11" borderId="0" xfId="0" applyNumberFormat="1" applyFont="1" applyFill="1" applyBorder="1" applyAlignment="1">
      <alignment horizontal="center" vertical="center" wrapText="1"/>
    </xf>
    <xf numFmtId="0" fontId="0" fillId="9" borderId="0" xfId="0" applyFont="1" applyFill="1" applyBorder="1" applyAlignment="1">
      <alignment horizontal="left"/>
    </xf>
    <xf numFmtId="0" fontId="3" fillId="12" borderId="0" xfId="0" applyFont="1" applyFill="1" applyBorder="1" applyAlignment="1"/>
    <xf numFmtId="0" fontId="0" fillId="12" borderId="0" xfId="0" applyFont="1" applyFill="1" applyBorder="1" applyAlignment="1"/>
    <xf numFmtId="0" fontId="32" fillId="0" borderId="46" xfId="0" applyFont="1" applyBorder="1" applyAlignment="1">
      <alignment horizontal="center" vertical="center"/>
    </xf>
    <xf numFmtId="0" fontId="32" fillId="0" borderId="47" xfId="0" applyFont="1" applyBorder="1" applyAlignment="1">
      <alignment horizontal="center" vertical="center"/>
    </xf>
    <xf numFmtId="0" fontId="32" fillId="0" borderId="48" xfId="0" applyFont="1" applyBorder="1" applyAlignment="1">
      <alignment horizontal="center" vertical="center"/>
    </xf>
    <xf numFmtId="0" fontId="32" fillId="0" borderId="49" xfId="0" applyFont="1" applyBorder="1" applyAlignment="1">
      <alignment horizontal="center" vertical="center"/>
    </xf>
    <xf numFmtId="0" fontId="32" fillId="0" borderId="50" xfId="0" applyFont="1" applyBorder="1" applyAlignment="1">
      <alignment horizontal="center" vertical="center"/>
    </xf>
    <xf numFmtId="1" fontId="42" fillId="12" borderId="0" xfId="0" applyNumberFormat="1" applyFont="1" applyFill="1" applyBorder="1" applyAlignment="1">
      <alignment horizontal="center" vertical="center"/>
    </xf>
    <xf numFmtId="1" fontId="52" fillId="13" borderId="51" xfId="0" applyNumberFormat="1" applyFont="1" applyFill="1" applyBorder="1" applyAlignment="1">
      <alignment horizontal="center" vertical="center" wrapText="1"/>
    </xf>
    <xf numFmtId="1" fontId="40" fillId="13" borderId="52" xfId="0" applyNumberFormat="1" applyFont="1" applyFill="1" applyBorder="1" applyAlignment="1">
      <alignment horizontal="center" vertical="center"/>
    </xf>
    <xf numFmtId="0" fontId="5" fillId="4" borderId="53" xfId="0" applyFont="1" applyFill="1" applyBorder="1" applyAlignment="1">
      <alignment horizontal="left" vertical="center" wrapText="1"/>
    </xf>
    <xf numFmtId="0" fontId="5" fillId="0" borderId="54" xfId="0" applyFont="1" applyBorder="1" applyAlignment="1">
      <alignment horizontal="left" vertical="center" wrapText="1"/>
    </xf>
    <xf numFmtId="0" fontId="53" fillId="10" borderId="0" xfId="0" applyFont="1" applyFill="1" applyBorder="1" applyAlignment="1">
      <alignment horizontal="center" vertical="center" wrapText="1"/>
    </xf>
    <xf numFmtId="0" fontId="54" fillId="0" borderId="55" xfId="0" applyFont="1" applyBorder="1" applyAlignment="1">
      <alignment horizontal="center" vertical="center"/>
    </xf>
    <xf numFmtId="0" fontId="32" fillId="0" borderId="2" xfId="0" applyFont="1" applyBorder="1" applyAlignment="1">
      <alignment vertical="center" wrapText="1"/>
    </xf>
    <xf numFmtId="0" fontId="50" fillId="0" borderId="3" xfId="0" applyFont="1" applyBorder="1" applyAlignment="1">
      <alignment horizontal="center" vertical="center" wrapText="1"/>
    </xf>
    <xf numFmtId="0" fontId="32" fillId="0" borderId="4" xfId="0" applyFont="1" applyBorder="1" applyAlignment="1">
      <alignment vertical="center" wrapText="1"/>
    </xf>
    <xf numFmtId="0" fontId="50" fillId="0" borderId="5" xfId="0" applyFont="1" applyBorder="1" applyAlignment="1">
      <alignment horizontal="center" vertical="center" wrapText="1"/>
    </xf>
    <xf numFmtId="0" fontId="32" fillId="0" borderId="4" xfId="0" applyFont="1" applyFill="1" applyBorder="1" applyAlignment="1">
      <alignment vertical="center" wrapText="1"/>
    </xf>
    <xf numFmtId="0" fontId="32" fillId="0" borderId="6" xfId="0" applyFont="1" applyFill="1" applyBorder="1" applyAlignment="1">
      <alignment vertical="center" wrapText="1"/>
    </xf>
    <xf numFmtId="0" fontId="50" fillId="0" borderId="7" xfId="0" applyFont="1" applyBorder="1" applyAlignment="1">
      <alignment horizontal="center" vertical="center" wrapText="1"/>
    </xf>
    <xf numFmtId="1" fontId="32" fillId="12" borderId="0" xfId="0" applyNumberFormat="1" applyFont="1" applyFill="1" applyBorder="1" applyAlignment="1">
      <alignment horizontal="center" vertical="center"/>
    </xf>
    <xf numFmtId="1" fontId="32" fillId="0" borderId="0" xfId="0" applyNumberFormat="1" applyFont="1" applyFill="1" applyBorder="1" applyAlignment="1">
      <alignment vertical="center"/>
    </xf>
    <xf numFmtId="0" fontId="32" fillId="0" borderId="0" xfId="0" applyFont="1" applyFill="1" applyBorder="1" applyAlignment="1">
      <alignment vertical="center" wrapText="1"/>
    </xf>
    <xf numFmtId="0" fontId="50" fillId="0" borderId="0" xfId="0" applyFont="1" applyFill="1" applyBorder="1" applyAlignment="1">
      <alignment horizontal="center" vertical="center" wrapText="1"/>
    </xf>
    <xf numFmtId="0" fontId="34" fillId="4" borderId="8" xfId="0" applyFont="1" applyFill="1" applyBorder="1"/>
    <xf numFmtId="1" fontId="11" fillId="4" borderId="9" xfId="0" applyNumberFormat="1" applyFont="1" applyFill="1" applyBorder="1" applyAlignment="1">
      <alignment horizontal="center" vertical="center"/>
    </xf>
    <xf numFmtId="43" fontId="9" fillId="4" borderId="9" xfId="0" applyNumberFormat="1" applyFont="1" applyFill="1" applyBorder="1"/>
    <xf numFmtId="43" fontId="12" fillId="4" borderId="9" xfId="0" applyNumberFormat="1" applyFont="1" applyFill="1" applyBorder="1"/>
    <xf numFmtId="0" fontId="37" fillId="4" borderId="9" xfId="0" applyFont="1" applyFill="1" applyBorder="1" applyAlignment="1">
      <alignment horizontal="center" vertical="center" wrapText="1"/>
    </xf>
    <xf numFmtId="0" fontId="38" fillId="4" borderId="9" xfId="0" applyFont="1" applyFill="1" applyBorder="1" applyAlignment="1">
      <alignment horizontal="center" vertical="center" wrapText="1"/>
    </xf>
    <xf numFmtId="0" fontId="37" fillId="4" borderId="10" xfId="0" applyFont="1" applyFill="1" applyBorder="1" applyAlignment="1">
      <alignment horizontal="center" vertical="center" wrapText="1"/>
    </xf>
    <xf numFmtId="0" fontId="34" fillId="4" borderId="11" xfId="0" applyFont="1" applyFill="1" applyBorder="1"/>
    <xf numFmtId="0" fontId="37" fillId="4" borderId="12" xfId="0" applyFont="1" applyFill="1" applyBorder="1" applyAlignment="1">
      <alignment horizontal="center" vertical="center" wrapText="1"/>
    </xf>
    <xf numFmtId="43" fontId="0" fillId="0" borderId="0" xfId="0" applyNumberFormat="1" applyFont="1" applyBorder="1"/>
    <xf numFmtId="0" fontId="34" fillId="4" borderId="13" xfId="0" applyFont="1" applyFill="1" applyBorder="1"/>
    <xf numFmtId="1" fontId="11" fillId="4" borderId="14" xfId="0" applyNumberFormat="1" applyFont="1" applyFill="1" applyBorder="1" applyAlignment="1">
      <alignment horizontal="left" vertical="center"/>
    </xf>
    <xf numFmtId="43" fontId="9" fillId="4" borderId="14" xfId="0" applyNumberFormat="1" applyFont="1" applyFill="1" applyBorder="1"/>
    <xf numFmtId="43" fontId="12" fillId="4" borderId="14" xfId="0" applyNumberFormat="1" applyFont="1" applyFill="1" applyBorder="1"/>
    <xf numFmtId="0" fontId="37" fillId="4" borderId="14" xfId="0" applyFont="1" applyFill="1" applyBorder="1" applyAlignment="1">
      <alignment horizontal="center" vertical="center" wrapText="1"/>
    </xf>
    <xf numFmtId="0" fontId="38" fillId="4" borderId="14" xfId="0" applyFont="1" applyFill="1" applyBorder="1" applyAlignment="1">
      <alignment horizontal="center" vertical="center" wrapText="1"/>
    </xf>
    <xf numFmtId="0" fontId="3" fillId="0" borderId="0" xfId="0" applyFont="1" applyBorder="1" applyAlignment="1"/>
    <xf numFmtId="165" fontId="9" fillId="4" borderId="0" xfId="0" applyNumberFormat="1" applyFont="1" applyFill="1" applyBorder="1" applyAlignment="1">
      <alignment horizontal="center" vertical="center" wrapText="1"/>
    </xf>
    <xf numFmtId="166" fontId="10" fillId="0" borderId="0" xfId="0" applyNumberFormat="1" applyFont="1" applyFill="1" applyBorder="1" applyAlignment="1">
      <alignment horizontal="center" vertical="center" wrapText="1"/>
    </xf>
    <xf numFmtId="9" fontId="10" fillId="4" borderId="0" xfId="0" applyNumberFormat="1" applyFont="1" applyFill="1" applyBorder="1" applyAlignment="1">
      <alignment horizontal="center" vertical="center" wrapText="1"/>
    </xf>
    <xf numFmtId="0" fontId="54" fillId="0" borderId="56" xfId="0" applyFont="1" applyBorder="1" applyAlignment="1">
      <alignment horizontal="center" vertical="center"/>
    </xf>
    <xf numFmtId="1" fontId="40" fillId="13" borderId="57" xfId="0" applyNumberFormat="1" applyFont="1" applyFill="1" applyBorder="1" applyAlignment="1">
      <alignment horizontal="center" vertical="center"/>
    </xf>
    <xf numFmtId="1" fontId="10" fillId="0" borderId="0" xfId="0" applyNumberFormat="1" applyFont="1" applyFill="1" applyBorder="1" applyAlignment="1">
      <alignment horizontal="center" vertical="center" wrapText="1"/>
    </xf>
    <xf numFmtId="0" fontId="0" fillId="0" borderId="0" xfId="0" applyFont="1" applyAlignment="1"/>
    <xf numFmtId="49" fontId="44" fillId="14" borderId="32" xfId="0" applyNumberFormat="1" applyFont="1" applyFill="1" applyBorder="1" applyAlignment="1">
      <alignment horizontal="center" vertical="center" wrapText="1"/>
    </xf>
    <xf numFmtId="49" fontId="44" fillId="15" borderId="32" xfId="0" applyNumberFormat="1" applyFont="1" applyFill="1" applyBorder="1" applyAlignment="1">
      <alignment horizontal="center" vertical="center" wrapText="1"/>
    </xf>
    <xf numFmtId="49" fontId="44" fillId="16" borderId="32" xfId="0" applyNumberFormat="1" applyFont="1" applyFill="1" applyBorder="1" applyAlignment="1">
      <alignment horizontal="center" vertical="center" wrapText="1"/>
    </xf>
    <xf numFmtId="0" fontId="43" fillId="0" borderId="1" xfId="0" applyFont="1" applyBorder="1"/>
    <xf numFmtId="0" fontId="43" fillId="0" borderId="1" xfId="0" applyFont="1" applyBorder="1" applyAlignment="1">
      <alignment horizontal="center" vertical="center"/>
    </xf>
    <xf numFmtId="0" fontId="43" fillId="0" borderId="1" xfId="0" applyFont="1" applyBorder="1" applyAlignment="1">
      <alignment horizontal="left" vertical="top"/>
    </xf>
    <xf numFmtId="0" fontId="0" fillId="0" borderId="1" xfId="0" applyFont="1" applyBorder="1"/>
    <xf numFmtId="0" fontId="0" fillId="0" borderId="1" xfId="0" applyFont="1" applyBorder="1" applyAlignment="1">
      <alignment horizontal="center" vertical="center"/>
    </xf>
    <xf numFmtId="0" fontId="0" fillId="0" borderId="1" xfId="0" applyFont="1" applyBorder="1" applyAlignment="1">
      <alignment horizontal="left" vertical="center"/>
    </xf>
    <xf numFmtId="0" fontId="0" fillId="0" borderId="1" xfId="0" applyFont="1" applyBorder="1" applyAlignment="1">
      <alignment horizontal="center" vertical="center" wrapText="1"/>
    </xf>
    <xf numFmtId="0" fontId="0" fillId="0" borderId="1" xfId="0" applyFont="1" applyBorder="1" applyAlignment="1">
      <alignment horizontal="left" vertical="top"/>
    </xf>
    <xf numFmtId="0" fontId="0" fillId="0" borderId="1" xfId="0" applyFont="1" applyBorder="1" applyAlignment="1">
      <alignment horizontal="left"/>
    </xf>
    <xf numFmtId="0" fontId="43" fillId="0" borderId="1" xfId="0" applyFont="1" applyFill="1" applyBorder="1" applyAlignment="1">
      <alignment horizontal="center" vertical="center"/>
    </xf>
    <xf numFmtId="0" fontId="0" fillId="0" borderId="0" xfId="0" applyFont="1" applyAlignment="1"/>
    <xf numFmtId="1" fontId="32" fillId="12" borderId="0" xfId="0" applyNumberFormat="1" applyFont="1" applyFill="1" applyBorder="1" applyAlignment="1">
      <alignment horizontal="center" vertical="center"/>
    </xf>
    <xf numFmtId="0" fontId="0" fillId="0" borderId="0" xfId="0" applyFont="1" applyAlignment="1"/>
    <xf numFmtId="0" fontId="55" fillId="0" borderId="58" xfId="0" applyFont="1" applyBorder="1" applyAlignment="1">
      <alignment horizontal="left" vertical="center" wrapText="1"/>
    </xf>
    <xf numFmtId="0" fontId="55" fillId="0" borderId="58" xfId="0" applyFont="1" applyBorder="1" applyAlignment="1">
      <alignment horizontal="left" vertical="center"/>
    </xf>
    <xf numFmtId="0" fontId="43" fillId="0" borderId="1" xfId="0" applyFont="1" applyBorder="1" applyAlignment="1">
      <alignment horizontal="justify" vertical="center" wrapText="1"/>
    </xf>
    <xf numFmtId="0" fontId="43" fillId="0" borderId="15" xfId="0" applyFont="1" applyFill="1" applyBorder="1" applyAlignment="1">
      <alignment horizontal="center" vertical="center"/>
    </xf>
    <xf numFmtId="0" fontId="0" fillId="0" borderId="15" xfId="0" applyFont="1" applyBorder="1" applyAlignment="1">
      <alignment horizontal="left"/>
    </xf>
    <xf numFmtId="0" fontId="0" fillId="0" borderId="15" xfId="0" applyFont="1" applyBorder="1"/>
    <xf numFmtId="0" fontId="43" fillId="0" borderId="15" xfId="0" applyFont="1" applyBorder="1"/>
    <xf numFmtId="0" fontId="0" fillId="0" borderId="15" xfId="0" applyFont="1" applyBorder="1" applyAlignment="1">
      <alignment horizontal="center" vertical="center"/>
    </xf>
    <xf numFmtId="0" fontId="0" fillId="0" borderId="15" xfId="0" applyFont="1" applyBorder="1" applyAlignment="1">
      <alignment horizontal="left" vertical="center"/>
    </xf>
    <xf numFmtId="0" fontId="43" fillId="0" borderId="15" xfId="0" applyFont="1" applyBorder="1" applyAlignment="1">
      <alignment horizontal="center" vertical="center"/>
    </xf>
    <xf numFmtId="0" fontId="0" fillId="0" borderId="15" xfId="0" applyFont="1" applyBorder="1" applyAlignment="1">
      <alignment horizontal="center" vertical="center" wrapText="1"/>
    </xf>
    <xf numFmtId="0" fontId="0" fillId="0" borderId="15" xfId="0" applyFont="1" applyBorder="1" applyAlignment="1">
      <alignment horizontal="left" vertical="top"/>
    </xf>
    <xf numFmtId="0" fontId="43" fillId="0" borderId="15" xfId="0" applyFont="1" applyBorder="1" applyAlignment="1">
      <alignment horizontal="left" vertical="top"/>
    </xf>
    <xf numFmtId="0" fontId="43" fillId="0" borderId="1" xfId="0" applyFont="1" applyBorder="1" applyAlignment="1">
      <alignment horizontal="justify" vertical="top" wrapText="1"/>
    </xf>
    <xf numFmtId="0" fontId="42" fillId="0" borderId="15" xfId="0" applyFont="1" applyBorder="1" applyAlignment="1">
      <alignment horizontal="center" vertical="center" wrapText="1"/>
    </xf>
    <xf numFmtId="0" fontId="43" fillId="0" borderId="15" xfId="0" applyFont="1" applyBorder="1" applyAlignment="1">
      <alignment horizontal="center" vertical="center" wrapText="1"/>
    </xf>
    <xf numFmtId="14" fontId="43" fillId="0" borderId="15" xfId="0" applyNumberFormat="1" applyFont="1" applyBorder="1" applyAlignment="1">
      <alignment horizontal="center" vertical="center" wrapText="1"/>
    </xf>
    <xf numFmtId="0" fontId="43" fillId="0" borderId="15" xfId="0" applyFont="1" applyBorder="1" applyAlignment="1">
      <alignment horizontal="justify" vertical="center" wrapText="1"/>
    </xf>
    <xf numFmtId="0" fontId="43" fillId="0" borderId="15" xfId="0" applyFont="1" applyBorder="1" applyAlignment="1">
      <alignment horizontal="left" vertical="center" wrapText="1"/>
    </xf>
    <xf numFmtId="14" fontId="43" fillId="0" borderId="15" xfId="0" applyNumberFormat="1" applyFont="1" applyBorder="1" applyAlignment="1">
      <alignment horizontal="center" vertical="center" wrapText="1"/>
    </xf>
    <xf numFmtId="1" fontId="44" fillId="17" borderId="59" xfId="0" applyNumberFormat="1" applyFont="1" applyFill="1" applyBorder="1" applyAlignment="1">
      <alignment horizontal="center" vertical="center" wrapText="1"/>
    </xf>
    <xf numFmtId="0" fontId="44" fillId="17" borderId="60" xfId="0" applyFont="1" applyFill="1" applyBorder="1" applyAlignment="1">
      <alignment horizontal="center" vertical="center" wrapText="1"/>
    </xf>
    <xf numFmtId="0" fontId="44" fillId="17" borderId="61" xfId="0" applyFont="1" applyFill="1" applyBorder="1" applyAlignment="1">
      <alignment horizontal="center" vertical="center" wrapText="1"/>
    </xf>
    <xf numFmtId="0" fontId="44" fillId="17" borderId="59" xfId="0" applyFont="1" applyFill="1" applyBorder="1" applyAlignment="1">
      <alignment horizontal="center" vertical="center" wrapText="1"/>
    </xf>
    <xf numFmtId="0" fontId="13" fillId="17" borderId="60" xfId="0" applyFont="1" applyFill="1" applyBorder="1" applyAlignment="1">
      <alignment horizontal="center" vertical="center" wrapText="1"/>
    </xf>
    <xf numFmtId="0" fontId="13" fillId="17" borderId="61" xfId="0" applyFont="1" applyFill="1" applyBorder="1" applyAlignment="1">
      <alignment horizontal="center" vertical="center" wrapText="1"/>
    </xf>
    <xf numFmtId="0" fontId="13" fillId="17" borderId="59" xfId="0" applyFont="1" applyFill="1" applyBorder="1" applyAlignment="1">
      <alignment horizontal="center" vertical="center" wrapText="1"/>
    </xf>
    <xf numFmtId="0" fontId="43" fillId="0" borderId="15" xfId="0" applyFont="1" applyBorder="1" applyAlignment="1">
      <alignment horizontal="left" vertical="center"/>
    </xf>
    <xf numFmtId="0" fontId="43" fillId="0" borderId="15" xfId="0" applyFont="1" applyBorder="1" applyAlignment="1">
      <alignment horizontal="left"/>
    </xf>
    <xf numFmtId="0" fontId="43" fillId="18" borderId="1" xfId="0" applyFont="1" applyFill="1" applyBorder="1" applyAlignment="1">
      <alignment horizontal="justify" vertical="center" wrapText="1"/>
    </xf>
    <xf numFmtId="0" fontId="43" fillId="0" borderId="1" xfId="0" applyFont="1" applyFill="1" applyBorder="1" applyAlignment="1">
      <alignment horizontal="left" vertical="center" wrapText="1"/>
    </xf>
    <xf numFmtId="0" fontId="44" fillId="0" borderId="1" xfId="0" applyFont="1" applyBorder="1" applyAlignment="1">
      <alignment horizontal="justify" vertical="center" wrapText="1"/>
    </xf>
    <xf numFmtId="0" fontId="9" fillId="0" borderId="1" xfId="0" applyFont="1" applyBorder="1" applyAlignment="1">
      <alignment horizontal="justify" vertical="top" wrapText="1"/>
    </xf>
    <xf numFmtId="0" fontId="16" fillId="0" borderId="1" xfId="0" applyFont="1" applyBorder="1" applyAlignment="1">
      <alignment horizontal="justify" vertical="center" wrapText="1"/>
    </xf>
    <xf numFmtId="0" fontId="43" fillId="18" borderId="15" xfId="0" applyFont="1" applyFill="1" applyBorder="1" applyAlignment="1">
      <alignment horizontal="justify"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justify" vertical="center" wrapText="1"/>
    </xf>
    <xf numFmtId="0" fontId="9" fillId="18" borderId="1" xfId="0" applyFont="1" applyFill="1" applyBorder="1" applyAlignment="1">
      <alignment horizontal="justify" vertical="center" wrapText="1"/>
    </xf>
    <xf numFmtId="0" fontId="28" fillId="0" borderId="1" xfId="1" applyBorder="1" applyAlignment="1">
      <alignment horizontal="center" vertical="center" wrapText="1"/>
    </xf>
    <xf numFmtId="0" fontId="16" fillId="0" borderId="1" xfId="0" applyFont="1" applyBorder="1" applyAlignment="1">
      <alignment horizontal="center" vertical="center" wrapText="1"/>
    </xf>
    <xf numFmtId="0" fontId="56" fillId="0" borderId="0" xfId="0" applyFont="1" applyAlignment="1">
      <alignment horizontal="center" vertical="center"/>
    </xf>
    <xf numFmtId="0" fontId="44" fillId="0" borderId="0" xfId="0" applyFont="1" applyAlignment="1">
      <alignment horizontal="center" vertical="center"/>
    </xf>
    <xf numFmtId="0" fontId="19" fillId="12" borderId="0" xfId="0" applyFont="1" applyFill="1" applyBorder="1" applyAlignment="1">
      <alignment horizontal="center" vertical="center"/>
    </xf>
    <xf numFmtId="0" fontId="56" fillId="9" borderId="0" xfId="0" applyFont="1" applyFill="1" applyBorder="1" applyAlignment="1">
      <alignment horizontal="center" vertical="center"/>
    </xf>
    <xf numFmtId="0" fontId="44" fillId="0" borderId="15" xfId="0" applyFont="1" applyBorder="1" applyAlignment="1">
      <alignment horizontal="center" vertical="center"/>
    </xf>
    <xf numFmtId="0" fontId="44" fillId="0" borderId="1" xfId="0" applyFont="1" applyBorder="1" applyAlignment="1">
      <alignment horizontal="center" vertical="center"/>
    </xf>
    <xf numFmtId="0" fontId="43" fillId="0" borderId="1" xfId="0" applyFont="1" applyFill="1" applyBorder="1" applyAlignment="1">
      <alignment horizontal="justify" vertical="top" wrapText="1"/>
    </xf>
    <xf numFmtId="0" fontId="43" fillId="18" borderId="1" xfId="0" applyFont="1" applyFill="1" applyBorder="1" applyAlignment="1">
      <alignment horizontal="justify" vertical="center" wrapText="1"/>
    </xf>
    <xf numFmtId="14" fontId="43" fillId="0" borderId="1" xfId="0" applyNumberFormat="1" applyFont="1" applyFill="1" applyBorder="1" applyAlignment="1">
      <alignment horizontal="center" vertical="center" wrapText="1"/>
    </xf>
    <xf numFmtId="0" fontId="3" fillId="12" borderId="0" xfId="0" applyFont="1" applyFill="1" applyBorder="1" applyAlignment="1">
      <alignment horizontal="center" vertical="center"/>
    </xf>
    <xf numFmtId="0" fontId="0" fillId="9" borderId="0" xfId="0" applyFont="1" applyFill="1" applyBorder="1" applyAlignment="1">
      <alignment horizontal="center" vertical="center"/>
    </xf>
    <xf numFmtId="0" fontId="57" fillId="0" borderId="0" xfId="0" applyFont="1"/>
    <xf numFmtId="0" fontId="58" fillId="0" borderId="0" xfId="0" applyFont="1"/>
    <xf numFmtId="0" fontId="57" fillId="0" borderId="0" xfId="0" applyFont="1" applyAlignment="1">
      <alignment horizontal="left" vertical="top"/>
    </xf>
    <xf numFmtId="0" fontId="22" fillId="3" borderId="0" xfId="0" applyFont="1" applyFill="1" applyBorder="1" applyAlignment="1">
      <alignment horizontal="left" vertical="top" wrapText="1"/>
    </xf>
    <xf numFmtId="0" fontId="23" fillId="12" borderId="0" xfId="0" applyFont="1" applyFill="1" applyBorder="1" applyAlignment="1"/>
    <xf numFmtId="0" fontId="57" fillId="12" borderId="0" xfId="0" applyFont="1" applyFill="1" applyBorder="1" applyAlignment="1"/>
    <xf numFmtId="0" fontId="22" fillId="3" borderId="0" xfId="0" applyFont="1" applyFill="1" applyBorder="1" applyAlignment="1">
      <alignment horizontal="center" vertical="center" wrapText="1"/>
    </xf>
    <xf numFmtId="0" fontId="22" fillId="17" borderId="59" xfId="0" applyFont="1" applyFill="1" applyBorder="1" applyAlignment="1">
      <alignment horizontal="center" vertical="center" wrapText="1"/>
    </xf>
    <xf numFmtId="0" fontId="57" fillId="0" borderId="0" xfId="0" applyFont="1" applyAlignment="1"/>
    <xf numFmtId="0" fontId="43" fillId="0" borderId="15" xfId="0" applyFont="1" applyFill="1" applyBorder="1" applyAlignment="1">
      <alignment horizontal="left" vertical="center" wrapText="1"/>
    </xf>
    <xf numFmtId="14" fontId="43" fillId="0" borderId="15" xfId="0" applyNumberFormat="1" applyFont="1" applyFill="1" applyBorder="1" applyAlignment="1">
      <alignment horizontal="center" vertical="center" wrapText="1"/>
    </xf>
    <xf numFmtId="0" fontId="21" fillId="0" borderId="15" xfId="0" applyFont="1" applyFill="1" applyBorder="1" applyAlignment="1">
      <alignment horizontal="justify" vertical="top" wrapText="1"/>
    </xf>
    <xf numFmtId="0" fontId="58" fillId="0" borderId="1" xfId="0" applyFont="1" applyFill="1" applyBorder="1" applyAlignment="1">
      <alignment horizontal="justify" vertical="top" wrapText="1"/>
    </xf>
    <xf numFmtId="0" fontId="43" fillId="0" borderId="1" xfId="0" applyFont="1" applyFill="1" applyBorder="1" applyAlignment="1">
      <alignment vertical="center" wrapText="1"/>
    </xf>
    <xf numFmtId="0" fontId="25" fillId="0" borderId="1" xfId="0" applyFont="1" applyFill="1" applyBorder="1" applyAlignment="1">
      <alignment horizontal="justify" vertical="top" wrapText="1"/>
    </xf>
    <xf numFmtId="0" fontId="16" fillId="0" borderId="1" xfId="0" applyFont="1" applyFill="1" applyBorder="1" applyAlignment="1">
      <alignment horizontal="justify" vertical="center" wrapText="1"/>
    </xf>
    <xf numFmtId="0" fontId="9" fillId="0" borderId="1" xfId="0" applyFont="1" applyFill="1" applyBorder="1" applyAlignment="1">
      <alignment horizontal="justify" vertical="top" wrapText="1"/>
    </xf>
    <xf numFmtId="0" fontId="13" fillId="0" borderId="1" xfId="0" applyFont="1" applyFill="1" applyBorder="1" applyAlignment="1">
      <alignment horizontal="left" vertical="center" wrapText="1"/>
    </xf>
    <xf numFmtId="0" fontId="44" fillId="0" borderId="1" xfId="0" applyFont="1" applyFill="1" applyBorder="1" applyAlignment="1">
      <alignment horizontal="left" vertical="center" wrapText="1"/>
    </xf>
    <xf numFmtId="0" fontId="43" fillId="0" borderId="1" xfId="0" applyFont="1" applyFill="1" applyBorder="1" applyAlignment="1">
      <alignment horizontal="left" vertical="top" wrapText="1"/>
    </xf>
    <xf numFmtId="0" fontId="43" fillId="0" borderId="1" xfId="0" applyFont="1" applyFill="1" applyBorder="1" applyAlignment="1">
      <alignment horizontal="center" vertical="center" wrapText="1"/>
    </xf>
    <xf numFmtId="0" fontId="43" fillId="0" borderId="1" xfId="0" applyFont="1" applyFill="1" applyBorder="1" applyAlignment="1">
      <alignment horizontal="justify" vertical="center" wrapText="1"/>
    </xf>
    <xf numFmtId="0" fontId="42" fillId="0" borderId="1" xfId="0" applyFont="1" applyFill="1" applyBorder="1" applyAlignment="1">
      <alignment horizontal="center" vertical="center" wrapText="1"/>
    </xf>
    <xf numFmtId="0" fontId="43" fillId="0" borderId="15" xfId="0" applyFont="1" applyFill="1" applyBorder="1" applyAlignment="1">
      <alignment horizontal="center" vertical="center" wrapText="1"/>
    </xf>
    <xf numFmtId="14" fontId="43" fillId="0" borderId="1" xfId="0" applyNumberFormat="1" applyFont="1" applyFill="1" applyBorder="1" applyAlignment="1">
      <alignment horizontal="center" vertical="center" wrapText="1"/>
    </xf>
    <xf numFmtId="0" fontId="43" fillId="0" borderId="15" xfId="0" applyFont="1" applyFill="1" applyBorder="1" applyAlignment="1">
      <alignment horizontal="justify" vertical="center" wrapText="1"/>
    </xf>
    <xf numFmtId="14" fontId="43" fillId="0" borderId="1" xfId="0" applyNumberFormat="1" applyFont="1" applyFill="1" applyBorder="1" applyAlignment="1">
      <alignment horizontal="center" vertical="center"/>
    </xf>
    <xf numFmtId="0" fontId="43" fillId="0" borderId="1" xfId="0" applyFont="1" applyFill="1" applyBorder="1" applyAlignment="1">
      <alignment horizontal="left" vertical="top"/>
    </xf>
    <xf numFmtId="0" fontId="0" fillId="0" borderId="0" xfId="0" applyFont="1" applyFill="1" applyAlignment="1">
      <alignment horizontal="left"/>
    </xf>
    <xf numFmtId="0" fontId="0" fillId="0" borderId="0" xfId="0" applyFont="1" applyFill="1"/>
    <xf numFmtId="0" fontId="0" fillId="0" borderId="0" xfId="0" applyFont="1" applyFill="1" applyAlignment="1"/>
    <xf numFmtId="0" fontId="0" fillId="0" borderId="0" xfId="0" applyFont="1" applyFill="1" applyAlignment="1">
      <alignment vertical="center"/>
    </xf>
    <xf numFmtId="1" fontId="32" fillId="12" borderId="0" xfId="0" applyNumberFormat="1" applyFont="1" applyFill="1" applyBorder="1" applyAlignment="1">
      <alignment horizontal="center" vertical="center"/>
    </xf>
    <xf numFmtId="0" fontId="0" fillId="0" borderId="0" xfId="0" applyFont="1" applyAlignment="1"/>
    <xf numFmtId="0" fontId="43" fillId="0" borderId="15" xfId="0" applyFont="1" applyFill="1" applyBorder="1" applyAlignment="1">
      <alignment horizontal="center" vertical="center"/>
    </xf>
    <xf numFmtId="0" fontId="43" fillId="0" borderId="1" xfId="0" applyFont="1" applyBorder="1" applyAlignment="1">
      <alignment horizontal="center" vertical="center" wrapText="1"/>
    </xf>
    <xf numFmtId="0" fontId="42" fillId="0" borderId="1" xfId="0" applyFont="1" applyBorder="1" applyAlignment="1">
      <alignment horizontal="center" vertical="center" wrapText="1"/>
    </xf>
    <xf numFmtId="14" fontId="43" fillId="0" borderId="1" xfId="0" applyNumberFormat="1" applyFont="1" applyBorder="1" applyAlignment="1">
      <alignment horizontal="center" vertical="center" wrapText="1"/>
    </xf>
    <xf numFmtId="0" fontId="9" fillId="0" borderId="1" xfId="0" applyFont="1" applyFill="1" applyBorder="1" applyAlignment="1">
      <alignment horizontal="left" vertical="center" wrapText="1"/>
    </xf>
    <xf numFmtId="14" fontId="9" fillId="0" borderId="1" xfId="0" applyNumberFormat="1" applyFont="1" applyBorder="1" applyAlignment="1">
      <alignment horizontal="center" vertical="center" wrapText="1"/>
    </xf>
    <xf numFmtId="0" fontId="13" fillId="0" borderId="1" xfId="0" applyFont="1" applyBorder="1" applyAlignment="1">
      <alignment horizontal="center" vertical="center"/>
    </xf>
    <xf numFmtId="0" fontId="9" fillId="0" borderId="15" xfId="0" applyFont="1" applyFill="1" applyBorder="1" applyAlignment="1">
      <alignment horizontal="center" vertical="center"/>
    </xf>
    <xf numFmtId="0" fontId="3" fillId="0" borderId="0" xfId="0" applyFont="1" applyAlignment="1">
      <alignment horizontal="left"/>
    </xf>
    <xf numFmtId="0" fontId="3" fillId="0" borderId="0" xfId="0" applyFont="1"/>
    <xf numFmtId="0" fontId="3" fillId="0" borderId="0" xfId="0" applyFont="1" applyAlignment="1"/>
    <xf numFmtId="0" fontId="70" fillId="0" borderId="1" xfId="1" applyFont="1" applyFill="1" applyBorder="1" applyAlignment="1">
      <alignment horizontal="center" vertical="center" wrapText="1"/>
    </xf>
    <xf numFmtId="0" fontId="13" fillId="0" borderId="1" xfId="0" applyFont="1" applyFill="1" applyBorder="1" applyAlignment="1">
      <alignment horizontal="center" vertical="center"/>
    </xf>
    <xf numFmtId="0" fontId="3" fillId="0" borderId="0" xfId="0" applyFont="1" applyFill="1" applyAlignment="1">
      <alignment horizontal="left"/>
    </xf>
    <xf numFmtId="0" fontId="3" fillId="0" borderId="0" xfId="0" applyFont="1" applyFill="1"/>
    <xf numFmtId="0" fontId="3" fillId="0" borderId="0" xfId="0" applyFont="1" applyFill="1" applyAlignment="1"/>
    <xf numFmtId="0" fontId="13" fillId="0" borderId="1" xfId="0" applyFont="1" applyBorder="1" applyAlignment="1">
      <alignment horizontal="left" vertical="center" wrapText="1"/>
    </xf>
    <xf numFmtId="0" fontId="9" fillId="0" borderId="1" xfId="0" applyFont="1" applyBorder="1" applyAlignment="1">
      <alignment horizontal="left" vertical="top"/>
    </xf>
    <xf numFmtId="0" fontId="9" fillId="18" borderId="1" xfId="0" applyFont="1" applyFill="1" applyBorder="1" applyAlignment="1">
      <alignment horizontal="center" vertical="center" wrapText="1"/>
    </xf>
    <xf numFmtId="14" fontId="9" fillId="18" borderId="1" xfId="0" applyNumberFormat="1" applyFont="1" applyFill="1" applyBorder="1" applyAlignment="1">
      <alignment horizontal="center" vertical="center" wrapText="1"/>
    </xf>
    <xf numFmtId="0" fontId="43" fillId="18" borderId="1" xfId="0" applyFont="1" applyFill="1" applyBorder="1" applyAlignment="1">
      <alignment horizontal="justify" vertical="center" wrapText="1"/>
    </xf>
    <xf numFmtId="0" fontId="9" fillId="0" borderId="15" xfId="0" applyFont="1" applyFill="1" applyBorder="1" applyAlignment="1">
      <alignment horizontal="justify" vertical="top" wrapText="1"/>
    </xf>
    <xf numFmtId="0" fontId="9" fillId="0" borderId="15" xfId="0" applyFont="1" applyBorder="1" applyAlignment="1">
      <alignment horizontal="left" vertical="center" wrapText="1"/>
    </xf>
    <xf numFmtId="0" fontId="9" fillId="0" borderId="15" xfId="0" applyFont="1" applyBorder="1" applyAlignment="1">
      <alignment horizontal="justify" vertical="center" wrapText="1"/>
    </xf>
    <xf numFmtId="0" fontId="9" fillId="0" borderId="15" xfId="0" applyFont="1" applyBorder="1" applyAlignment="1">
      <alignment horizontal="justify" vertical="top" wrapText="1"/>
    </xf>
    <xf numFmtId="0" fontId="70" fillId="0" borderId="15" xfId="1" applyFont="1" applyBorder="1" applyAlignment="1">
      <alignment horizontal="left" vertical="center" wrapText="1"/>
    </xf>
    <xf numFmtId="0" fontId="43" fillId="0" borderId="1" xfId="0" applyFont="1" applyFill="1" applyBorder="1"/>
    <xf numFmtId="0" fontId="13" fillId="0" borderId="1" xfId="0" applyFont="1" applyFill="1" applyBorder="1" applyAlignment="1">
      <alignment horizontal="justify" vertical="center" wrapText="1"/>
    </xf>
    <xf numFmtId="0" fontId="13" fillId="0" borderId="1" xfId="0" applyFont="1" applyFill="1" applyBorder="1" applyAlignment="1">
      <alignment horizontal="justify" vertical="top" wrapText="1"/>
    </xf>
    <xf numFmtId="0" fontId="2" fillId="3" borderId="0" xfId="0" applyFont="1" applyFill="1" applyBorder="1" applyAlignment="1">
      <alignment horizontal="center" vertical="center" wrapText="1"/>
    </xf>
    <xf numFmtId="0" fontId="9" fillId="17" borderId="61" xfId="0" applyFont="1" applyFill="1" applyBorder="1" applyAlignment="1">
      <alignment horizontal="center" vertical="center" wrapText="1"/>
    </xf>
    <xf numFmtId="0" fontId="9" fillId="18" borderId="1" xfId="0" applyFont="1" applyFill="1" applyBorder="1" applyAlignment="1">
      <alignment vertical="center" wrapText="1"/>
    </xf>
    <xf numFmtId="14" fontId="9" fillId="0" borderId="1" xfId="0" applyNumberFormat="1" applyFont="1" applyBorder="1" applyAlignment="1">
      <alignment horizontal="left" vertical="center" wrapText="1"/>
    </xf>
    <xf numFmtId="0" fontId="70" fillId="0" borderId="1" xfId="1" applyFont="1" applyBorder="1" applyAlignment="1">
      <alignment horizontal="left" vertical="center" wrapText="1"/>
    </xf>
    <xf numFmtId="0" fontId="43" fillId="0" borderId="1" xfId="0" applyFont="1" applyBorder="1" applyAlignment="1">
      <alignment horizontal="center" vertical="center" wrapText="1"/>
    </xf>
    <xf numFmtId="0" fontId="42" fillId="0" borderId="1" xfId="0" applyFont="1" applyBorder="1" applyAlignment="1">
      <alignment horizontal="center" vertical="center" wrapText="1"/>
    </xf>
    <xf numFmtId="14" fontId="43" fillId="0" borderId="1" xfId="0" applyNumberFormat="1" applyFont="1" applyBorder="1" applyAlignment="1">
      <alignment horizontal="center" vertical="center" wrapText="1"/>
    </xf>
    <xf numFmtId="0" fontId="43" fillId="0" borderId="1" xfId="0" applyFont="1" applyBorder="1" applyAlignment="1">
      <alignment horizontal="justify" vertical="center" wrapText="1"/>
    </xf>
    <xf numFmtId="0" fontId="43" fillId="0" borderId="16" xfId="0" applyFont="1" applyFill="1" applyBorder="1" applyAlignment="1">
      <alignment horizontal="justify" vertical="center" wrapText="1"/>
    </xf>
    <xf numFmtId="0" fontId="10" fillId="0" borderId="5" xfId="0" applyNumberFormat="1" applyFont="1" applyBorder="1" applyAlignment="1">
      <alignment horizontal="center" vertical="center" wrapText="1"/>
    </xf>
    <xf numFmtId="0" fontId="10" fillId="0" borderId="7" xfId="0" applyNumberFormat="1" applyFont="1" applyBorder="1" applyAlignment="1">
      <alignment horizontal="center" vertical="center" wrapText="1"/>
    </xf>
    <xf numFmtId="0" fontId="3" fillId="0" borderId="40" xfId="0" applyFont="1" applyBorder="1"/>
    <xf numFmtId="43" fontId="8" fillId="4" borderId="0" xfId="0" applyNumberFormat="1" applyFont="1" applyFill="1" applyBorder="1" applyAlignment="1">
      <alignment horizontal="center" vertical="center"/>
    </xf>
    <xf numFmtId="1" fontId="60" fillId="0" borderId="0" xfId="0" applyNumberFormat="1" applyFont="1" applyFill="1" applyBorder="1" applyAlignment="1">
      <alignment horizontal="center" vertical="center" wrapText="1"/>
    </xf>
    <xf numFmtId="0" fontId="0" fillId="0" borderId="0" xfId="0" applyFont="1" applyAlignment="1"/>
    <xf numFmtId="1" fontId="60" fillId="0" borderId="0" xfId="0" applyNumberFormat="1" applyFont="1" applyFill="1" applyBorder="1" applyAlignment="1">
      <alignment horizontal="center" vertical="center" wrapText="1"/>
    </xf>
    <xf numFmtId="0" fontId="10" fillId="0" borderId="0" xfId="0" applyNumberFormat="1" applyFont="1" applyBorder="1" applyAlignment="1">
      <alignment horizontal="center" vertical="center" wrapText="1"/>
    </xf>
    <xf numFmtId="1" fontId="52" fillId="30" borderId="62" xfId="0" applyNumberFormat="1" applyFont="1" applyFill="1" applyBorder="1" applyAlignment="1">
      <alignment horizontal="center" vertical="center"/>
    </xf>
    <xf numFmtId="0" fontId="74" fillId="32" borderId="35" xfId="0" applyFont="1" applyFill="1" applyBorder="1" applyAlignment="1">
      <alignment horizontal="center" vertical="center" wrapText="1"/>
    </xf>
    <xf numFmtId="0" fontId="9" fillId="0" borderId="28" xfId="0" applyFont="1" applyBorder="1" applyAlignment="1">
      <alignment horizontal="center" vertical="center" wrapText="1"/>
    </xf>
    <xf numFmtId="0" fontId="9" fillId="18" borderId="21" xfId="0" applyFont="1" applyFill="1" applyBorder="1" applyAlignment="1">
      <alignment horizontal="justify" vertical="top" wrapText="1"/>
    </xf>
    <xf numFmtId="0" fontId="43" fillId="0" borderId="1" xfId="0" applyFont="1" applyFill="1" applyBorder="1" applyAlignment="1">
      <alignment horizontal="justify" vertical="center" wrapText="1"/>
    </xf>
    <xf numFmtId="0" fontId="43" fillId="0" borderId="1" xfId="0" applyFont="1" applyFill="1" applyBorder="1" applyAlignment="1">
      <alignment horizontal="center" vertical="center" wrapText="1"/>
    </xf>
    <xf numFmtId="0" fontId="43" fillId="0" borderId="1" xfId="0" applyFont="1" applyFill="1" applyBorder="1" applyAlignment="1">
      <alignment horizontal="center" vertical="center"/>
    </xf>
    <xf numFmtId="14" fontId="43" fillId="0" borderId="1" xfId="0" applyNumberFormat="1" applyFont="1" applyBorder="1" applyAlignment="1">
      <alignment horizontal="center" vertical="center"/>
    </xf>
    <xf numFmtId="0" fontId="0" fillId="0" borderId="1" xfId="0" applyFont="1" applyBorder="1" applyAlignment="1">
      <alignment horizontal="left" vertical="center" wrapText="1"/>
    </xf>
    <xf numFmtId="0" fontId="43" fillId="0" borderId="1" xfId="0" applyFont="1" applyBorder="1" applyAlignment="1">
      <alignment vertical="center" wrapText="1"/>
    </xf>
    <xf numFmtId="14" fontId="43" fillId="0" borderId="1" xfId="0" applyNumberFormat="1" applyFont="1" applyBorder="1" applyAlignment="1">
      <alignment vertical="center" wrapText="1"/>
    </xf>
    <xf numFmtId="0" fontId="0" fillId="0" borderId="0" xfId="0" applyFont="1" applyAlignment="1">
      <alignment horizontal="left" wrapText="1"/>
    </xf>
    <xf numFmtId="0" fontId="0" fillId="0" borderId="0" xfId="0" applyFont="1" applyAlignment="1">
      <alignment wrapText="1"/>
    </xf>
    <xf numFmtId="0" fontId="0" fillId="0" borderId="1" xfId="0" applyFont="1" applyBorder="1" applyAlignment="1">
      <alignment vertical="center" wrapText="1"/>
    </xf>
    <xf numFmtId="0" fontId="0" fillId="0" borderId="0" xfId="0" applyFont="1" applyAlignment="1">
      <alignment horizontal="left" vertical="center" wrapText="1"/>
    </xf>
    <xf numFmtId="0" fontId="43" fillId="0" borderId="1" xfId="0" applyFont="1" applyFill="1" applyBorder="1" applyAlignment="1">
      <alignment horizontal="center" vertical="center" wrapText="1"/>
    </xf>
    <xf numFmtId="0" fontId="43" fillId="0" borderId="15" xfId="0" applyFont="1" applyFill="1" applyBorder="1" applyAlignment="1">
      <alignment horizontal="center" vertical="center" wrapText="1"/>
    </xf>
    <xf numFmtId="0" fontId="43" fillId="0" borderId="15" xfId="0" applyFont="1" applyBorder="1" applyAlignment="1">
      <alignment vertical="center" wrapText="1"/>
    </xf>
    <xf numFmtId="0" fontId="0" fillId="0" borderId="15" xfId="0" applyFont="1" applyBorder="1" applyAlignment="1">
      <alignment horizontal="left" vertical="center" wrapText="1"/>
    </xf>
    <xf numFmtId="0" fontId="0" fillId="0" borderId="0" xfId="0" applyFont="1" applyAlignment="1">
      <alignment vertical="center" wrapText="1"/>
    </xf>
    <xf numFmtId="0" fontId="0" fillId="0" borderId="0" xfId="0" applyFont="1" applyAlignment="1"/>
    <xf numFmtId="1" fontId="32" fillId="12" borderId="0" xfId="0" applyNumberFormat="1" applyFont="1" applyFill="1" applyBorder="1" applyAlignment="1">
      <alignment horizontal="center" vertical="center"/>
    </xf>
    <xf numFmtId="0" fontId="43" fillId="0" borderId="1" xfId="0" applyFont="1" applyFill="1" applyBorder="1" applyAlignment="1">
      <alignment horizontal="justify" vertical="center" wrapText="1"/>
    </xf>
    <xf numFmtId="0" fontId="43" fillId="0" borderId="1" xfId="0" applyFont="1" applyFill="1" applyBorder="1" applyAlignment="1">
      <alignment horizontal="center" vertical="center" wrapText="1"/>
    </xf>
    <xf numFmtId="14" fontId="43" fillId="0" borderId="1" xfId="0" applyNumberFormat="1" applyFont="1" applyFill="1" applyBorder="1" applyAlignment="1">
      <alignment horizontal="center" vertical="center" wrapText="1"/>
    </xf>
    <xf numFmtId="0" fontId="43" fillId="0" borderId="1" xfId="0" applyFont="1" applyFill="1" applyBorder="1" applyAlignment="1">
      <alignment horizontal="center" vertical="center"/>
    </xf>
    <xf numFmtId="0" fontId="43" fillId="0" borderId="16" xfId="0" applyFont="1" applyFill="1" applyBorder="1" applyAlignment="1">
      <alignment horizontal="center" vertical="center"/>
    </xf>
    <xf numFmtId="0" fontId="43" fillId="0" borderId="15" xfId="0" applyFont="1" applyFill="1" applyBorder="1" applyAlignment="1">
      <alignment horizontal="center" vertical="center"/>
    </xf>
    <xf numFmtId="0" fontId="43" fillId="0" borderId="1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43" fillId="0" borderId="32" xfId="3" applyFont="1" applyFill="1" applyBorder="1" applyAlignment="1">
      <alignment horizontal="center" vertical="center" wrapText="1"/>
    </xf>
    <xf numFmtId="0" fontId="43" fillId="18" borderId="1" xfId="0" applyFont="1" applyFill="1" applyBorder="1" applyAlignment="1">
      <alignment horizontal="center" vertical="center" wrapText="1"/>
    </xf>
    <xf numFmtId="0" fontId="43" fillId="0" borderId="96" xfId="3" applyFont="1" applyFill="1" applyBorder="1" applyAlignment="1">
      <alignment horizontal="center" vertical="center" wrapText="1"/>
    </xf>
    <xf numFmtId="0" fontId="43" fillId="0" borderId="1" xfId="3" applyFont="1" applyFill="1" applyBorder="1" applyAlignment="1">
      <alignment horizontal="center" vertical="center" wrapText="1"/>
    </xf>
    <xf numFmtId="0" fontId="43" fillId="0" borderId="16" xfId="3" applyFont="1" applyFill="1" applyBorder="1" applyAlignment="1">
      <alignment horizontal="center" vertical="center" wrapText="1"/>
    </xf>
    <xf numFmtId="14" fontId="43" fillId="0" borderId="16" xfId="0" applyNumberFormat="1" applyFont="1" applyFill="1" applyBorder="1" applyAlignment="1">
      <alignment horizontal="center" vertical="center" wrapText="1"/>
    </xf>
    <xf numFmtId="14" fontId="43" fillId="0" borderId="16" xfId="0" applyNumberFormat="1" applyFont="1" applyFill="1" applyBorder="1" applyAlignment="1">
      <alignment horizontal="center" vertical="center"/>
    </xf>
    <xf numFmtId="0" fontId="43" fillId="0" borderId="16" xfId="0" applyFont="1" applyFill="1" applyBorder="1" applyAlignment="1">
      <alignment vertical="center" wrapText="1"/>
    </xf>
    <xf numFmtId="0" fontId="13" fillId="0" borderId="16" xfId="0" applyFont="1" applyFill="1" applyBorder="1" applyAlignment="1">
      <alignment horizontal="justify" vertical="top" wrapText="1"/>
    </xf>
    <xf numFmtId="0" fontId="9" fillId="0" borderId="16" xfId="0" applyFont="1" applyFill="1" applyBorder="1" applyAlignment="1">
      <alignment horizontal="justify" vertical="center" wrapText="1"/>
    </xf>
    <xf numFmtId="0" fontId="76" fillId="0" borderId="1" xfId="0" applyFont="1" applyFill="1" applyBorder="1" applyAlignment="1">
      <alignment horizontal="center" vertical="center"/>
    </xf>
    <xf numFmtId="0" fontId="0" fillId="0" borderId="1" xfId="0" applyFont="1" applyFill="1" applyBorder="1" applyAlignment="1">
      <alignment wrapText="1"/>
    </xf>
    <xf numFmtId="0" fontId="0" fillId="0" borderId="1" xfId="0" applyFont="1" applyFill="1" applyBorder="1" applyAlignment="1">
      <alignment vertical="center" wrapText="1"/>
    </xf>
    <xf numFmtId="0" fontId="0" fillId="0" borderId="1" xfId="0" applyFont="1" applyFill="1" applyBorder="1"/>
    <xf numFmtId="0" fontId="0" fillId="0" borderId="1" xfId="0" applyFont="1" applyFill="1" applyBorder="1" applyAlignment="1">
      <alignment horizontal="left" vertical="top"/>
    </xf>
    <xf numFmtId="14" fontId="43" fillId="0" borderId="1" xfId="0" applyNumberFormat="1" applyFont="1" applyBorder="1" applyAlignment="1">
      <alignment horizontal="left" vertical="center" wrapText="1"/>
    </xf>
    <xf numFmtId="14" fontId="43" fillId="0" borderId="1" xfId="0" applyNumberFormat="1" applyFont="1" applyFill="1" applyBorder="1" applyAlignment="1">
      <alignment horizontal="center" vertical="center" wrapText="1"/>
    </xf>
    <xf numFmtId="14" fontId="0" fillId="0" borderId="1" xfId="0" applyNumberFormat="1" applyFont="1" applyFill="1" applyBorder="1" applyAlignment="1">
      <alignment horizontal="center" vertical="center"/>
    </xf>
    <xf numFmtId="0" fontId="9" fillId="0" borderId="1" xfId="0" applyFont="1" applyFill="1" applyBorder="1" applyAlignment="1">
      <alignment horizontal="justify" vertical="center" wrapText="1"/>
    </xf>
    <xf numFmtId="0" fontId="9" fillId="0" borderId="16" xfId="0" applyFont="1" applyFill="1" applyBorder="1" applyAlignment="1">
      <alignment horizontal="justify" vertical="top" wrapText="1"/>
    </xf>
    <xf numFmtId="0" fontId="43" fillId="0" borderId="1" xfId="0" applyFont="1" applyFill="1" applyBorder="1" applyAlignment="1">
      <alignment horizontal="justify" vertical="center" wrapText="1"/>
    </xf>
    <xf numFmtId="0" fontId="43" fillId="0" borderId="1" xfId="0" applyFont="1" applyFill="1" applyBorder="1" applyAlignment="1">
      <alignment horizontal="center" vertical="center" wrapText="1"/>
    </xf>
    <xf numFmtId="14" fontId="43" fillId="0" borderId="1" xfId="0" applyNumberFormat="1" applyFont="1" applyFill="1" applyBorder="1" applyAlignment="1">
      <alignment horizontal="center" vertical="center" wrapText="1"/>
    </xf>
    <xf numFmtId="0" fontId="43"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0" fillId="0" borderId="0" xfId="0" applyFont="1" applyAlignment="1"/>
    <xf numFmtId="0" fontId="43" fillId="0" borderId="1" xfId="0" applyFont="1" applyFill="1" applyBorder="1" applyAlignment="1">
      <alignment horizontal="justify" vertical="center" wrapText="1"/>
    </xf>
    <xf numFmtId="0" fontId="43" fillId="0" borderId="1" xfId="0" applyFont="1" applyBorder="1" applyAlignment="1">
      <alignment horizontal="left" vertical="top" wrapText="1"/>
    </xf>
    <xf numFmtId="0" fontId="9" fillId="0" borderId="1" xfId="0" applyFont="1" applyFill="1" applyBorder="1" applyAlignment="1">
      <alignment horizontal="justify" vertical="center" wrapText="1"/>
    </xf>
    <xf numFmtId="49" fontId="44" fillId="33" borderId="32" xfId="0" applyNumberFormat="1" applyFont="1" applyFill="1" applyBorder="1" applyAlignment="1">
      <alignment horizontal="center" vertical="center" wrapText="1"/>
    </xf>
    <xf numFmtId="0" fontId="44" fillId="0" borderId="1" xfId="0" applyFont="1" applyFill="1" applyBorder="1" applyAlignment="1">
      <alignment horizontal="center" vertical="center"/>
    </xf>
    <xf numFmtId="0" fontId="50" fillId="0" borderId="5" xfId="0" applyFont="1" applyFill="1" applyBorder="1" applyAlignment="1">
      <alignment horizontal="center" vertical="center" wrapText="1"/>
    </xf>
    <xf numFmtId="0" fontId="50" fillId="0" borderId="7" xfId="0" applyFont="1" applyFill="1" applyBorder="1" applyAlignment="1">
      <alignment horizontal="center" vertical="center" wrapText="1"/>
    </xf>
    <xf numFmtId="0" fontId="0" fillId="0" borderId="0" xfId="0" applyFont="1" applyAlignment="1">
      <alignment horizontal="justify" vertical="center"/>
    </xf>
    <xf numFmtId="0" fontId="70" fillId="0" borderId="1" xfId="1" applyFont="1" applyFill="1" applyBorder="1" applyAlignment="1">
      <alignment horizontal="left" vertical="top" wrapText="1"/>
    </xf>
    <xf numFmtId="0" fontId="47" fillId="0" borderId="1" xfId="0" applyFont="1" applyBorder="1" applyAlignment="1">
      <alignment horizontal="justify" vertical="center" wrapText="1"/>
    </xf>
    <xf numFmtId="0" fontId="47" fillId="0" borderId="1" xfId="0" applyFont="1" applyBorder="1" applyAlignment="1">
      <alignment horizontal="center" vertical="center" wrapText="1"/>
    </xf>
    <xf numFmtId="0" fontId="47" fillId="0" borderId="1" xfId="0" applyFont="1" applyBorder="1" applyAlignment="1">
      <alignment horizontal="left" vertical="center" wrapText="1"/>
    </xf>
    <xf numFmtId="0" fontId="47" fillId="0" borderId="1" xfId="0" applyFont="1" applyBorder="1" applyAlignment="1">
      <alignment horizontal="left" vertical="top" wrapText="1"/>
    </xf>
    <xf numFmtId="0" fontId="47" fillId="0" borderId="1" xfId="0" applyFont="1" applyBorder="1" applyAlignment="1">
      <alignment wrapText="1"/>
    </xf>
    <xf numFmtId="14" fontId="43" fillId="0" borderId="15" xfId="0" applyNumberFormat="1" applyFont="1" applyBorder="1" applyAlignment="1">
      <alignment vertical="center" wrapText="1"/>
    </xf>
    <xf numFmtId="0" fontId="43" fillId="0" borderId="0" xfId="0" applyFont="1" applyAlignment="1">
      <alignment horizontal="left" vertical="top"/>
    </xf>
    <xf numFmtId="17" fontId="78" fillId="5" borderId="44" xfId="1" applyNumberFormat="1" applyFont="1" applyFill="1" applyBorder="1" applyAlignment="1">
      <alignment vertical="center"/>
    </xf>
    <xf numFmtId="0" fontId="7" fillId="0" borderId="83" xfId="0" applyFont="1" applyBorder="1" applyAlignment="1">
      <alignment horizontal="center" vertical="center"/>
    </xf>
    <xf numFmtId="0" fontId="78" fillId="5" borderId="41" xfId="1" applyFont="1" applyFill="1" applyBorder="1" applyAlignment="1">
      <alignment vertical="center"/>
    </xf>
    <xf numFmtId="0" fontId="7" fillId="0" borderId="68" xfId="0" applyFont="1" applyBorder="1" applyAlignment="1">
      <alignment horizontal="center" vertical="center"/>
    </xf>
    <xf numFmtId="0" fontId="78" fillId="6" borderId="41" xfId="1" applyFont="1" applyFill="1" applyBorder="1" applyAlignment="1">
      <alignment vertical="center"/>
    </xf>
    <xf numFmtId="0" fontId="78" fillId="7" borderId="41" xfId="1" applyFont="1" applyFill="1" applyBorder="1" applyAlignment="1">
      <alignment vertical="center"/>
    </xf>
    <xf numFmtId="0" fontId="78" fillId="8" borderId="41" xfId="1" applyFont="1" applyFill="1" applyBorder="1" applyAlignment="1">
      <alignment vertical="center"/>
    </xf>
    <xf numFmtId="0" fontId="78" fillId="8" borderId="45" xfId="1" applyFont="1" applyFill="1" applyBorder="1" applyAlignment="1">
      <alignment vertical="center"/>
    </xf>
    <xf numFmtId="0" fontId="7" fillId="0" borderId="71" xfId="0" applyFont="1" applyBorder="1" applyAlignment="1">
      <alignment horizontal="center" vertical="center"/>
    </xf>
    <xf numFmtId="0" fontId="7" fillId="0" borderId="102" xfId="0" applyFont="1" applyBorder="1" applyAlignment="1">
      <alignment horizontal="center" vertical="center"/>
    </xf>
    <xf numFmtId="0" fontId="44" fillId="0" borderId="15" xfId="0" applyFont="1" applyFill="1" applyBorder="1" applyAlignment="1">
      <alignment horizontal="center" vertical="center"/>
    </xf>
    <xf numFmtId="0" fontId="70" fillId="18" borderId="1" xfId="1" applyFont="1" applyFill="1" applyBorder="1" applyAlignment="1">
      <alignment horizontal="justify" vertical="center" wrapText="1"/>
    </xf>
    <xf numFmtId="0" fontId="9" fillId="0" borderId="1" xfId="0" applyFont="1" applyFill="1" applyBorder="1" applyAlignment="1">
      <alignment horizontal="left" vertical="top"/>
    </xf>
    <xf numFmtId="0" fontId="9" fillId="0" borderId="1" xfId="0" applyFont="1" applyFill="1" applyBorder="1" applyAlignment="1">
      <alignment horizontal="justify" vertical="center" wrapText="1"/>
    </xf>
    <xf numFmtId="0" fontId="10" fillId="0" borderId="5" xfId="0" applyNumberFormat="1" applyFont="1" applyFill="1" applyBorder="1" applyAlignment="1">
      <alignment horizontal="center" vertical="center" wrapText="1"/>
    </xf>
    <xf numFmtId="0" fontId="43" fillId="0" borderId="15" xfId="0" applyFont="1" applyFill="1" applyBorder="1" applyAlignment="1">
      <alignment horizontal="center" vertical="center" wrapText="1"/>
    </xf>
    <xf numFmtId="0" fontId="70" fillId="0" borderId="1" xfId="1" applyFont="1" applyFill="1" applyBorder="1" applyAlignment="1">
      <alignment horizontal="left" vertical="center" wrapText="1"/>
    </xf>
    <xf numFmtId="0" fontId="0" fillId="0" borderId="0" xfId="0" applyFont="1" applyAlignment="1"/>
    <xf numFmtId="0" fontId="43" fillId="0" borderId="1" xfId="0" applyFont="1" applyFill="1" applyBorder="1" applyAlignment="1">
      <alignment horizontal="justify" vertical="center" wrapText="1"/>
    </xf>
    <xf numFmtId="0" fontId="42" fillId="0" borderId="1" xfId="0" applyFont="1" applyFill="1" applyBorder="1" applyAlignment="1">
      <alignment horizontal="center" vertical="center" wrapText="1"/>
    </xf>
    <xf numFmtId="0" fontId="43" fillId="0" borderId="1" xfId="0" applyFont="1" applyFill="1" applyBorder="1" applyAlignment="1">
      <alignment horizontal="center" vertical="center" wrapText="1"/>
    </xf>
    <xf numFmtId="14" fontId="43" fillId="0" borderId="1" xfId="0" applyNumberFormat="1" applyFont="1" applyFill="1" applyBorder="1" applyAlignment="1">
      <alignment horizontal="center" vertical="center" wrapText="1"/>
    </xf>
    <xf numFmtId="0" fontId="43" fillId="0" borderId="1" xfId="0" applyFont="1" applyFill="1" applyBorder="1" applyAlignment="1">
      <alignment horizontal="left" vertical="center" wrapText="1"/>
    </xf>
    <xf numFmtId="0" fontId="0" fillId="0" borderId="15" xfId="0" applyFont="1" applyBorder="1" applyAlignment="1">
      <alignment vertical="center" wrapText="1"/>
    </xf>
    <xf numFmtId="14" fontId="0" fillId="0" borderId="15" xfId="0" applyNumberFormat="1" applyFont="1" applyBorder="1" applyAlignment="1">
      <alignment vertical="center" wrapText="1"/>
    </xf>
    <xf numFmtId="14" fontId="0" fillId="0" borderId="15" xfId="0" applyNumberFormat="1" applyFont="1" applyBorder="1" applyAlignment="1">
      <alignment horizontal="center" vertical="center" wrapText="1"/>
    </xf>
    <xf numFmtId="0" fontId="44" fillId="0" borderId="15" xfId="0" applyFont="1" applyBorder="1" applyAlignment="1">
      <alignment horizontal="center" vertical="center" wrapText="1"/>
    </xf>
    <xf numFmtId="0" fontId="28" fillId="0" borderId="15" xfId="1" applyBorder="1" applyAlignment="1">
      <alignment vertical="center" wrapText="1"/>
    </xf>
    <xf numFmtId="1" fontId="10" fillId="0" borderId="0" xfId="0" applyNumberFormat="1" applyFont="1" applyFill="1" applyBorder="1" applyAlignment="1">
      <alignment horizontal="left" vertical="center" wrapText="1"/>
    </xf>
    <xf numFmtId="0" fontId="3" fillId="0" borderId="0" xfId="0" applyFont="1" applyFill="1" applyBorder="1" applyAlignment="1">
      <alignment vertical="center"/>
    </xf>
    <xf numFmtId="1" fontId="10" fillId="4" borderId="4" xfId="0" applyNumberFormat="1" applyFont="1" applyFill="1" applyBorder="1" applyAlignment="1">
      <alignment horizontal="left" vertical="center" wrapText="1"/>
    </xf>
    <xf numFmtId="0" fontId="3" fillId="0" borderId="1" xfId="0" applyFont="1" applyBorder="1"/>
    <xf numFmtId="1" fontId="10" fillId="0" borderId="4" xfId="0" applyNumberFormat="1" applyFont="1" applyFill="1" applyBorder="1" applyAlignment="1">
      <alignment horizontal="left" vertical="center" wrapText="1"/>
    </xf>
    <xf numFmtId="0" fontId="3" fillId="0" borderId="1" xfId="0" applyFont="1" applyFill="1" applyBorder="1"/>
    <xf numFmtId="0" fontId="4" fillId="20" borderId="39" xfId="0" applyFont="1" applyFill="1" applyBorder="1" applyAlignment="1">
      <alignment horizontal="center" vertical="center" wrapText="1"/>
    </xf>
    <xf numFmtId="0" fontId="3" fillId="0" borderId="40" xfId="0" applyFont="1" applyBorder="1"/>
    <xf numFmtId="0" fontId="3" fillId="0" borderId="42" xfId="0" applyFont="1" applyBorder="1"/>
    <xf numFmtId="43" fontId="67" fillId="4" borderId="14" xfId="0" applyNumberFormat="1" applyFont="1" applyFill="1" applyBorder="1" applyAlignment="1">
      <alignment horizontal="center"/>
    </xf>
    <xf numFmtId="0" fontId="3" fillId="0" borderId="17" xfId="0" applyFont="1" applyBorder="1"/>
    <xf numFmtId="39" fontId="68" fillId="26" borderId="63" xfId="0" applyNumberFormat="1" applyFont="1" applyFill="1" applyBorder="1" applyAlignment="1">
      <alignment horizontal="center" vertical="center" wrapText="1"/>
    </xf>
    <xf numFmtId="0" fontId="3" fillId="0" borderId="64" xfId="0" applyFont="1" applyBorder="1"/>
    <xf numFmtId="0" fontId="3" fillId="0" borderId="65" xfId="0" applyFont="1" applyBorder="1"/>
    <xf numFmtId="164" fontId="68" fillId="26" borderId="63" xfId="0" applyNumberFormat="1" applyFont="1" applyFill="1" applyBorder="1" applyAlignment="1">
      <alignment horizontal="center" vertical="center" wrapText="1"/>
    </xf>
    <xf numFmtId="1" fontId="10" fillId="0" borderId="6" xfId="0" applyNumberFormat="1" applyFont="1" applyFill="1" applyBorder="1" applyAlignment="1">
      <alignment horizontal="left" vertical="center" wrapText="1"/>
    </xf>
    <xf numFmtId="0" fontId="3" fillId="0" borderId="22" xfId="0" applyFont="1" applyFill="1" applyBorder="1"/>
    <xf numFmtId="43" fontId="8" fillId="4" borderId="0" xfId="0" applyNumberFormat="1" applyFont="1" applyFill="1" applyBorder="1" applyAlignment="1">
      <alignment horizontal="center" vertical="center"/>
    </xf>
    <xf numFmtId="0" fontId="3" fillId="0" borderId="0" xfId="0" applyFont="1" applyBorder="1"/>
    <xf numFmtId="0" fontId="60" fillId="19" borderId="81" xfId="0" applyFont="1" applyFill="1" applyBorder="1" applyAlignment="1">
      <alignment horizontal="center" vertical="center" wrapText="1"/>
    </xf>
    <xf numFmtId="0" fontId="3" fillId="0" borderId="83" xfId="0" applyFont="1" applyBorder="1"/>
    <xf numFmtId="0" fontId="3" fillId="0" borderId="82" xfId="0" applyFont="1" applyBorder="1"/>
    <xf numFmtId="1" fontId="32" fillId="0" borderId="0" xfId="0" applyNumberFormat="1" applyFont="1" applyFill="1" applyBorder="1" applyAlignment="1">
      <alignment horizontal="center" vertical="center"/>
    </xf>
    <xf numFmtId="1" fontId="60" fillId="19" borderId="2" xfId="0" applyNumberFormat="1" applyFont="1" applyFill="1" applyBorder="1" applyAlignment="1">
      <alignment horizontal="center" vertical="center" wrapText="1"/>
    </xf>
    <xf numFmtId="1" fontId="60" fillId="19" borderId="21" xfId="0" applyNumberFormat="1" applyFont="1" applyFill="1" applyBorder="1" applyAlignment="1">
      <alignment horizontal="center" vertical="center" wrapText="1"/>
    </xf>
    <xf numFmtId="1" fontId="60" fillId="19" borderId="3" xfId="0" applyNumberFormat="1" applyFont="1" applyFill="1" applyBorder="1" applyAlignment="1">
      <alignment horizontal="center" vertical="center" wrapText="1"/>
    </xf>
    <xf numFmtId="0" fontId="4" fillId="20" borderId="36" xfId="0" applyFont="1" applyFill="1" applyBorder="1" applyAlignment="1">
      <alignment horizontal="center" vertical="center" wrapText="1"/>
    </xf>
    <xf numFmtId="0" fontId="3" fillId="0" borderId="38" xfId="0" applyFont="1" applyBorder="1"/>
    <xf numFmtId="41" fontId="7" fillId="4" borderId="67" xfId="0" applyNumberFormat="1" applyFont="1" applyFill="1" applyBorder="1" applyAlignment="1">
      <alignment horizontal="center" vertical="center"/>
    </xf>
    <xf numFmtId="0" fontId="7" fillId="0" borderId="69" xfId="0" applyFont="1" applyBorder="1" applyAlignment="1">
      <alignment horizontal="center" vertical="center"/>
    </xf>
    <xf numFmtId="41" fontId="7" fillId="0" borderId="67" xfId="0" applyNumberFormat="1" applyFont="1" applyBorder="1" applyAlignment="1">
      <alignment horizontal="center" vertical="center"/>
    </xf>
    <xf numFmtId="1" fontId="40" fillId="13" borderId="86" xfId="0" applyNumberFormat="1" applyFont="1" applyFill="1" applyBorder="1" applyAlignment="1">
      <alignment horizontal="center" vertical="center"/>
    </xf>
    <xf numFmtId="1" fontId="40" fillId="13" borderId="75" xfId="0" applyNumberFormat="1" applyFont="1" applyFill="1" applyBorder="1" applyAlignment="1">
      <alignment horizontal="center" vertical="center"/>
    </xf>
    <xf numFmtId="0" fontId="3" fillId="0" borderId="76" xfId="0" applyFont="1" applyBorder="1"/>
    <xf numFmtId="1" fontId="62" fillId="4" borderId="0" xfId="0" applyNumberFormat="1" applyFont="1" applyFill="1" applyBorder="1" applyAlignment="1">
      <alignment horizontal="center" vertical="center"/>
    </xf>
    <xf numFmtId="0" fontId="49" fillId="0" borderId="81" xfId="0" applyFont="1" applyBorder="1" applyAlignment="1">
      <alignment horizontal="center" vertical="center" wrapText="1"/>
    </xf>
    <xf numFmtId="0" fontId="2" fillId="0" borderId="83" xfId="0" applyFont="1" applyBorder="1"/>
    <xf numFmtId="0" fontId="2" fillId="0" borderId="82" xfId="0" applyFont="1" applyBorder="1"/>
    <xf numFmtId="1" fontId="64" fillId="30" borderId="34" xfId="0" applyNumberFormat="1" applyFont="1" applyFill="1" applyBorder="1" applyAlignment="1">
      <alignment horizontal="center" vertical="center"/>
    </xf>
    <xf numFmtId="0" fontId="3" fillId="31" borderId="35" xfId="0" applyFont="1" applyFill="1" applyBorder="1"/>
    <xf numFmtId="0" fontId="3" fillId="31" borderId="43" xfId="0" applyFont="1" applyFill="1" applyBorder="1"/>
    <xf numFmtId="1" fontId="73" fillId="30" borderId="63" xfId="0" applyNumberFormat="1" applyFont="1" applyFill="1" applyBorder="1" applyAlignment="1">
      <alignment horizontal="center" vertical="center" wrapText="1"/>
    </xf>
    <xf numFmtId="1" fontId="73" fillId="30" borderId="65" xfId="0" applyNumberFormat="1" applyFont="1" applyFill="1" applyBorder="1" applyAlignment="1">
      <alignment horizontal="center" vertical="center" wrapText="1"/>
    </xf>
    <xf numFmtId="1" fontId="40" fillId="13" borderId="77" xfId="0" applyNumberFormat="1" applyFont="1" applyFill="1" applyBorder="1" applyAlignment="1">
      <alignment horizontal="center" vertical="center" wrapText="1"/>
    </xf>
    <xf numFmtId="0" fontId="3" fillId="0" borderId="75" xfId="0" applyFont="1" applyBorder="1"/>
    <xf numFmtId="0" fontId="3" fillId="0" borderId="87" xfId="0" applyFont="1" applyBorder="1"/>
    <xf numFmtId="0" fontId="35" fillId="0" borderId="0" xfId="0" applyFont="1" applyFill="1" applyBorder="1" applyAlignment="1">
      <alignment horizontal="center" wrapText="1"/>
    </xf>
    <xf numFmtId="0" fontId="3" fillId="0" borderId="0" xfId="0" applyFont="1" applyFill="1" applyBorder="1"/>
    <xf numFmtId="1" fontId="65" fillId="0" borderId="67" xfId="0" applyNumberFormat="1" applyFont="1" applyBorder="1" applyAlignment="1">
      <alignment horizontal="center" vertical="center" wrapText="1"/>
    </xf>
    <xf numFmtId="0" fontId="3" fillId="0" borderId="68" xfId="0" applyFont="1" applyBorder="1"/>
    <xf numFmtId="0" fontId="3" fillId="0" borderId="88" xfId="0" applyFont="1" applyBorder="1"/>
    <xf numFmtId="1" fontId="66" fillId="0" borderId="89" xfId="0" applyNumberFormat="1" applyFont="1" applyBorder="1" applyAlignment="1">
      <alignment horizontal="center" vertical="center"/>
    </xf>
    <xf numFmtId="1" fontId="66" fillId="0" borderId="68" xfId="0" applyNumberFormat="1" applyFont="1" applyBorder="1" applyAlignment="1">
      <alignment horizontal="center" vertical="center"/>
    </xf>
    <xf numFmtId="1" fontId="66" fillId="0" borderId="69" xfId="0" applyNumberFormat="1" applyFont="1" applyBorder="1" applyAlignment="1">
      <alignment horizontal="center" vertical="center"/>
    </xf>
    <xf numFmtId="0" fontId="49" fillId="0" borderId="67" xfId="0" applyFont="1" applyBorder="1" applyAlignment="1">
      <alignment horizontal="center" vertical="center" wrapText="1"/>
    </xf>
    <xf numFmtId="0" fontId="2" fillId="0" borderId="68" xfId="0" applyFont="1" applyBorder="1"/>
    <xf numFmtId="0" fontId="2" fillId="0" borderId="69" xfId="0" applyFont="1" applyBorder="1"/>
    <xf numFmtId="0" fontId="49" fillId="4" borderId="67" xfId="0" applyFont="1" applyFill="1" applyBorder="1" applyAlignment="1">
      <alignment horizontal="center" vertical="center"/>
    </xf>
    <xf numFmtId="0" fontId="49" fillId="0" borderId="67" xfId="0" applyFont="1" applyBorder="1" applyAlignment="1">
      <alignment horizontal="center" vertical="center"/>
    </xf>
    <xf numFmtId="41" fontId="7" fillId="0" borderId="73" xfId="0" applyNumberFormat="1" applyFont="1" applyBorder="1" applyAlignment="1">
      <alignment horizontal="center" vertical="center"/>
    </xf>
    <xf numFmtId="0" fontId="7" fillId="0" borderId="74" xfId="0" applyFont="1" applyBorder="1" applyAlignment="1">
      <alignment horizontal="center" vertical="center"/>
    </xf>
    <xf numFmtId="41" fontId="7" fillId="4" borderId="73" xfId="0" applyNumberFormat="1" applyFont="1" applyFill="1" applyBorder="1" applyAlignment="1">
      <alignment horizontal="center" vertical="center"/>
    </xf>
    <xf numFmtId="0" fontId="7" fillId="0" borderId="68" xfId="0" applyFont="1" applyBorder="1" applyAlignment="1">
      <alignment horizontal="center" vertical="center"/>
    </xf>
    <xf numFmtId="0" fontId="49" fillId="4" borderId="67" xfId="0" applyFont="1" applyFill="1" applyBorder="1" applyAlignment="1">
      <alignment horizontal="center" vertical="center" wrapText="1"/>
    </xf>
    <xf numFmtId="43" fontId="63" fillId="4" borderId="40" xfId="1" applyNumberFormat="1" applyFont="1" applyFill="1" applyBorder="1" applyAlignment="1">
      <alignment horizontal="center"/>
    </xf>
    <xf numFmtId="0" fontId="63" fillId="0" borderId="42" xfId="1" applyFont="1" applyBorder="1"/>
    <xf numFmtId="1" fontId="10" fillId="4" borderId="40" xfId="0" applyNumberFormat="1" applyFont="1" applyFill="1" applyBorder="1" applyAlignment="1">
      <alignment horizontal="center" vertical="center"/>
    </xf>
    <xf numFmtId="41" fontId="7" fillId="4" borderId="77" xfId="0" applyNumberFormat="1" applyFont="1" applyFill="1" applyBorder="1" applyAlignment="1">
      <alignment horizontal="center" vertical="center"/>
    </xf>
    <xf numFmtId="0" fontId="7" fillId="0" borderId="76" xfId="0" applyFont="1" applyBorder="1" applyAlignment="1">
      <alignment horizontal="center" vertical="center"/>
    </xf>
    <xf numFmtId="0" fontId="7" fillId="0" borderId="75" xfId="0" applyFont="1" applyBorder="1" applyAlignment="1">
      <alignment horizontal="center" vertical="center"/>
    </xf>
    <xf numFmtId="41" fontId="7" fillId="4" borderId="79" xfId="0" applyNumberFormat="1" applyFont="1" applyFill="1" applyBorder="1" applyAlignment="1">
      <alignment horizontal="center" vertical="center"/>
    </xf>
    <xf numFmtId="0" fontId="7" fillId="0" borderId="80" xfId="0" applyFont="1" applyBorder="1" applyAlignment="1">
      <alignment horizontal="center" vertical="center"/>
    </xf>
    <xf numFmtId="0" fontId="7" fillId="4" borderId="63" xfId="0" applyFont="1" applyFill="1" applyBorder="1" applyAlignment="1">
      <alignment horizontal="center" vertical="center"/>
    </xf>
    <xf numFmtId="0" fontId="2" fillId="0" borderId="64" xfId="0" applyFont="1" applyBorder="1"/>
    <xf numFmtId="1" fontId="40" fillId="4" borderId="40" xfId="0" applyNumberFormat="1" applyFont="1" applyFill="1" applyBorder="1" applyAlignment="1">
      <alignment horizontal="center" vertical="center"/>
    </xf>
    <xf numFmtId="41" fontId="7" fillId="4" borderId="75" xfId="0" applyNumberFormat="1" applyFont="1" applyFill="1" applyBorder="1" applyAlignment="1">
      <alignment horizontal="center" vertical="center"/>
    </xf>
    <xf numFmtId="0" fontId="2" fillId="0" borderId="76" xfId="0" applyFont="1" applyBorder="1" applyAlignment="1">
      <alignment horizontal="center" vertical="center"/>
    </xf>
    <xf numFmtId="41" fontId="7" fillId="4" borderId="66" xfId="0" applyNumberFormat="1" applyFont="1" applyFill="1" applyBorder="1" applyAlignment="1">
      <alignment horizontal="center" vertical="center"/>
    </xf>
    <xf numFmtId="0" fontId="2" fillId="0" borderId="78" xfId="0" applyFont="1" applyBorder="1" applyAlignment="1">
      <alignment horizontal="center" vertical="center"/>
    </xf>
    <xf numFmtId="0" fontId="2" fillId="0" borderId="75" xfId="0" applyFont="1" applyBorder="1" applyAlignment="1">
      <alignment horizontal="center" vertical="center"/>
    </xf>
    <xf numFmtId="0" fontId="49" fillId="4" borderId="70" xfId="0" applyFont="1" applyFill="1" applyBorder="1" applyAlignment="1">
      <alignment horizontal="center" vertical="center" wrapText="1"/>
    </xf>
    <xf numFmtId="0" fontId="2" fillId="0" borderId="71" xfId="0" applyFont="1" applyBorder="1"/>
    <xf numFmtId="0" fontId="2" fillId="0" borderId="72" xfId="0" applyFont="1" applyBorder="1"/>
    <xf numFmtId="0" fontId="60" fillId="19" borderId="34" xfId="0" applyFont="1" applyFill="1" applyBorder="1" applyAlignment="1">
      <alignment horizontal="center" vertical="center" wrapText="1"/>
    </xf>
    <xf numFmtId="0" fontId="3" fillId="0" borderId="35" xfId="0" applyFont="1" applyBorder="1"/>
    <xf numFmtId="0" fontId="3" fillId="0" borderId="43" xfId="0" applyFont="1" applyBorder="1"/>
    <xf numFmtId="0" fontId="61" fillId="4" borderId="39" xfId="1" applyFont="1" applyFill="1" applyBorder="1" applyAlignment="1">
      <alignment horizontal="center" vertical="center" wrapText="1"/>
    </xf>
    <xf numFmtId="0" fontId="61" fillId="0" borderId="40" xfId="1" applyFont="1" applyBorder="1"/>
    <xf numFmtId="0" fontId="61" fillId="0" borderId="42" xfId="1" applyFont="1" applyBorder="1"/>
    <xf numFmtId="0" fontId="61" fillId="4" borderId="34" xfId="1" applyFont="1" applyFill="1" applyBorder="1" applyAlignment="1">
      <alignment horizontal="center" vertical="center" wrapText="1"/>
    </xf>
    <xf numFmtId="0" fontId="61" fillId="0" borderId="35" xfId="1" applyFont="1" applyBorder="1"/>
    <xf numFmtId="0" fontId="61" fillId="0" borderId="43" xfId="1" applyFont="1" applyBorder="1"/>
    <xf numFmtId="0" fontId="61" fillId="4" borderId="36" xfId="1" applyFont="1" applyFill="1" applyBorder="1" applyAlignment="1">
      <alignment horizontal="center" vertical="center" wrapText="1"/>
    </xf>
    <xf numFmtId="0" fontId="61" fillId="0" borderId="0" xfId="1" applyFont="1" applyBorder="1"/>
    <xf numFmtId="0" fontId="61" fillId="0" borderId="38" xfId="1" applyFont="1" applyBorder="1"/>
    <xf numFmtId="0" fontId="4" fillId="20" borderId="63" xfId="0" applyFont="1" applyFill="1" applyBorder="1" applyAlignment="1">
      <alignment horizontal="center" vertical="center" wrapText="1"/>
    </xf>
    <xf numFmtId="1" fontId="52" fillId="21" borderId="34" xfId="0" applyNumberFormat="1" applyFont="1" applyFill="1" applyBorder="1" applyAlignment="1">
      <alignment horizontal="center" vertical="center" wrapText="1"/>
    </xf>
    <xf numFmtId="0" fontId="3" fillId="22" borderId="35" xfId="0" applyFont="1" applyFill="1" applyBorder="1"/>
    <xf numFmtId="41" fontId="7" fillId="0" borderId="67" xfId="0" applyNumberFormat="1" applyFont="1" applyFill="1" applyBorder="1" applyAlignment="1">
      <alignment horizontal="center" vertical="center"/>
    </xf>
    <xf numFmtId="0" fontId="7" fillId="0" borderId="68" xfId="0" applyFont="1" applyFill="1" applyBorder="1" applyAlignment="1">
      <alignment horizontal="center" vertical="center"/>
    </xf>
    <xf numFmtId="1" fontId="52" fillId="23" borderId="34" xfId="0" applyNumberFormat="1" applyFont="1" applyFill="1" applyBorder="1" applyAlignment="1">
      <alignment horizontal="center" vertical="center"/>
    </xf>
    <xf numFmtId="0" fontId="3" fillId="14" borderId="43" xfId="0" applyFont="1" applyFill="1" applyBorder="1"/>
    <xf numFmtId="41" fontId="7" fillId="0" borderId="81" xfId="0" applyNumberFormat="1" applyFont="1" applyBorder="1" applyAlignment="1">
      <alignment horizontal="center" vertical="center"/>
    </xf>
    <xf numFmtId="0" fontId="7" fillId="0" borderId="82" xfId="0" applyFont="1" applyBorder="1" applyAlignment="1">
      <alignment horizontal="center" vertical="center"/>
    </xf>
    <xf numFmtId="0" fontId="59" fillId="0" borderId="63" xfId="0" applyFont="1" applyBorder="1" applyAlignment="1">
      <alignment horizontal="center" vertical="center"/>
    </xf>
    <xf numFmtId="1" fontId="52" fillId="35" borderId="8" xfId="0" applyNumberFormat="1" applyFont="1" applyFill="1" applyBorder="1" applyAlignment="1">
      <alignment horizontal="center" vertical="center" wrapText="1"/>
    </xf>
    <xf numFmtId="0" fontId="3" fillId="34" borderId="10" xfId="0" applyFont="1" applyFill="1" applyBorder="1"/>
    <xf numFmtId="41" fontId="7" fillId="0" borderId="84" xfId="0" applyNumberFormat="1" applyFont="1" applyBorder="1" applyAlignment="1">
      <alignment horizontal="center" vertical="center"/>
    </xf>
    <xf numFmtId="0" fontId="7" fillId="0" borderId="85" xfId="0" applyFont="1" applyBorder="1" applyAlignment="1">
      <alignment horizontal="center" vertical="center"/>
    </xf>
    <xf numFmtId="1" fontId="52" fillId="24" borderId="8" xfId="0" applyNumberFormat="1" applyFont="1" applyFill="1" applyBorder="1" applyAlignment="1">
      <alignment horizontal="center" vertical="center" wrapText="1"/>
    </xf>
    <xf numFmtId="0" fontId="3" fillId="25" borderId="10" xfId="0" applyFont="1" applyFill="1" applyBorder="1"/>
    <xf numFmtId="0" fontId="7" fillId="0" borderId="83" xfId="0" applyFont="1" applyBorder="1" applyAlignment="1">
      <alignment horizontal="center" vertical="center"/>
    </xf>
    <xf numFmtId="0" fontId="0" fillId="0" borderId="28" xfId="0" applyFont="1" applyBorder="1" applyAlignment="1">
      <alignment horizontal="center" vertical="center" wrapText="1"/>
    </xf>
    <xf numFmtId="0" fontId="0" fillId="0" borderId="29" xfId="0" applyFont="1" applyBorder="1" applyAlignment="1">
      <alignment horizontal="center" vertical="center" wrapText="1"/>
    </xf>
    <xf numFmtId="0" fontId="0" fillId="0" borderId="30" xfId="0" applyFont="1" applyBorder="1" applyAlignment="1">
      <alignment horizontal="center" vertical="center" wrapText="1"/>
    </xf>
    <xf numFmtId="0" fontId="8" fillId="28" borderId="8" xfId="0" applyFont="1" applyFill="1" applyBorder="1" applyAlignment="1">
      <alignment horizontal="center" vertical="center" wrapText="1"/>
    </xf>
    <xf numFmtId="0" fontId="8" fillId="28" borderId="9" xfId="0" applyFont="1" applyFill="1" applyBorder="1" applyAlignment="1">
      <alignment horizontal="center" vertical="center" wrapText="1"/>
    </xf>
    <xf numFmtId="0" fontId="8" fillId="28" borderId="10" xfId="0" applyFont="1" applyFill="1" applyBorder="1" applyAlignment="1">
      <alignment horizontal="center" vertical="center" wrapText="1"/>
    </xf>
    <xf numFmtId="0" fontId="40" fillId="19" borderId="8" xfId="0" applyFont="1" applyFill="1" applyBorder="1" applyAlignment="1">
      <alignment horizontal="center" vertical="center" wrapText="1"/>
    </xf>
    <xf numFmtId="0" fontId="40" fillId="19" borderId="10" xfId="0" applyFont="1" applyFill="1" applyBorder="1" applyAlignment="1">
      <alignment horizontal="center" vertical="center" wrapText="1"/>
    </xf>
    <xf numFmtId="0" fontId="43" fillId="0" borderId="28" xfId="0" applyFont="1" applyBorder="1" applyAlignment="1">
      <alignment horizontal="center" vertical="center" wrapText="1"/>
    </xf>
    <xf numFmtId="0" fontId="43" fillId="0" borderId="29" xfId="0" applyFont="1" applyBorder="1" applyAlignment="1">
      <alignment horizontal="center" vertical="center" wrapText="1"/>
    </xf>
    <xf numFmtId="0" fontId="43" fillId="0" borderId="30" xfId="0" applyFont="1" applyBorder="1" applyAlignment="1">
      <alignment horizontal="center" vertical="center" wrapText="1"/>
    </xf>
    <xf numFmtId="0" fontId="13" fillId="17" borderId="23" xfId="0" applyFont="1" applyFill="1" applyBorder="1" applyAlignment="1">
      <alignment horizontal="center" vertical="center" wrapText="1"/>
    </xf>
    <xf numFmtId="0" fontId="13" fillId="17" borderId="24" xfId="0" applyFont="1" applyFill="1" applyBorder="1" applyAlignment="1">
      <alignment horizontal="center" vertical="center" wrapText="1"/>
    </xf>
    <xf numFmtId="0" fontId="13" fillId="17" borderId="95" xfId="0" applyFont="1" applyFill="1" applyBorder="1" applyAlignment="1">
      <alignment horizontal="center" vertical="center" wrapText="1"/>
    </xf>
    <xf numFmtId="0" fontId="15" fillId="0" borderId="34"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93"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94" xfId="0" applyFont="1" applyBorder="1" applyAlignment="1">
      <alignment horizontal="center" vertical="center" wrapText="1"/>
    </xf>
    <xf numFmtId="0" fontId="42" fillId="29" borderId="63" xfId="0" applyFont="1" applyFill="1" applyBorder="1" applyAlignment="1">
      <alignment horizontal="center" vertical="center" wrapText="1"/>
    </xf>
    <xf numFmtId="0" fontId="11" fillId="0" borderId="64" xfId="0" applyFont="1" applyBorder="1"/>
    <xf numFmtId="0" fontId="11" fillId="0" borderId="65" xfId="0" applyFont="1" applyBorder="1"/>
    <xf numFmtId="0" fontId="8" fillId="29" borderId="8" xfId="0" applyFont="1" applyFill="1" applyBorder="1" applyAlignment="1">
      <alignment horizontal="center" vertical="center" wrapText="1"/>
    </xf>
    <xf numFmtId="0" fontId="8" fillId="29" borderId="9" xfId="0" applyFont="1" applyFill="1" applyBorder="1" applyAlignment="1">
      <alignment horizontal="center" vertical="center" wrapText="1"/>
    </xf>
    <xf numFmtId="0" fontId="8" fillId="29" borderId="10" xfId="0" applyFont="1" applyFill="1" applyBorder="1" applyAlignment="1">
      <alignment horizontal="center" vertical="center" wrapText="1"/>
    </xf>
    <xf numFmtId="0" fontId="2" fillId="4" borderId="34" xfId="0" applyFont="1" applyFill="1" applyBorder="1" applyAlignment="1">
      <alignment horizontal="center" vertical="center"/>
    </xf>
    <xf numFmtId="0" fontId="3" fillId="0" borderId="36" xfId="0" applyFont="1" applyBorder="1"/>
    <xf numFmtId="0" fontId="0" fillId="0" borderId="0" xfId="0" applyFont="1" applyAlignment="1"/>
    <xf numFmtId="0" fontId="3" fillId="0" borderId="39" xfId="0" applyFont="1" applyBorder="1"/>
    <xf numFmtId="0" fontId="42" fillId="2" borderId="8" xfId="0" applyFont="1" applyFill="1" applyBorder="1" applyAlignment="1">
      <alignment horizontal="center" vertical="center" wrapText="1"/>
    </xf>
    <xf numFmtId="0" fontId="11" fillId="0" borderId="9" xfId="0" applyFont="1" applyBorder="1"/>
    <xf numFmtId="0" fontId="11" fillId="0" borderId="10" xfId="0" applyFont="1" applyBorder="1"/>
    <xf numFmtId="0" fontId="42" fillId="0" borderId="63" xfId="0" applyFont="1" applyFill="1" applyBorder="1" applyAlignment="1">
      <alignment horizontal="center" vertical="center" wrapText="1"/>
    </xf>
    <xf numFmtId="0" fontId="11" fillId="0" borderId="64" xfId="0" applyFont="1" applyFill="1" applyBorder="1"/>
    <xf numFmtId="0" fontId="11" fillId="0" borderId="65" xfId="0" applyFont="1" applyFill="1" applyBorder="1"/>
    <xf numFmtId="0" fontId="69" fillId="27" borderId="8" xfId="0" applyFont="1" applyFill="1" applyBorder="1" applyAlignment="1">
      <alignment horizontal="center" vertical="center" wrapText="1"/>
    </xf>
    <xf numFmtId="0" fontId="69" fillId="27" borderId="9" xfId="0" applyFont="1" applyFill="1" applyBorder="1" applyAlignment="1">
      <alignment horizontal="center" vertical="center" wrapText="1"/>
    </xf>
    <xf numFmtId="0" fontId="69" fillId="27" borderId="10" xfId="0" applyFont="1" applyFill="1" applyBorder="1" applyAlignment="1">
      <alignment horizontal="center" vertical="center" wrapText="1"/>
    </xf>
    <xf numFmtId="1" fontId="40" fillId="19" borderId="18" xfId="0" applyNumberFormat="1" applyFont="1" applyFill="1" applyBorder="1" applyAlignment="1">
      <alignment horizontal="center" vertical="center" wrapText="1"/>
    </xf>
    <xf numFmtId="1" fontId="40" fillId="19" borderId="19" xfId="0" applyNumberFormat="1" applyFont="1" applyFill="1" applyBorder="1" applyAlignment="1">
      <alignment horizontal="center" vertical="center" wrapText="1"/>
    </xf>
    <xf numFmtId="1" fontId="40" fillId="19" borderId="20" xfId="0" applyNumberFormat="1" applyFont="1" applyFill="1" applyBorder="1" applyAlignment="1">
      <alignment horizontal="center" vertical="center" wrapText="1"/>
    </xf>
    <xf numFmtId="1" fontId="32" fillId="0" borderId="2" xfId="0" applyNumberFormat="1" applyFont="1" applyBorder="1" applyAlignment="1">
      <alignment horizontal="center" vertical="center"/>
    </xf>
    <xf numFmtId="1" fontId="32" fillId="0" borderId="21" xfId="0" applyNumberFormat="1" applyFont="1" applyBorder="1" applyAlignment="1">
      <alignment horizontal="center" vertical="center"/>
    </xf>
    <xf numFmtId="1" fontId="32" fillId="0" borderId="6" xfId="0" applyNumberFormat="1" applyFont="1" applyBorder="1" applyAlignment="1">
      <alignment horizontal="center" vertical="center" wrapText="1"/>
    </xf>
    <xf numFmtId="1" fontId="32" fillId="0" borderId="22" xfId="0" applyNumberFormat="1" applyFont="1" applyBorder="1" applyAlignment="1">
      <alignment horizontal="center" vertical="center" wrapText="1"/>
    </xf>
    <xf numFmtId="1" fontId="32" fillId="12" borderId="0" xfId="0" applyNumberFormat="1" applyFont="1" applyFill="1" applyBorder="1" applyAlignment="1">
      <alignment horizontal="center" vertical="center"/>
    </xf>
    <xf numFmtId="1" fontId="39" fillId="19" borderId="90" xfId="0" applyNumberFormat="1" applyFont="1" applyFill="1" applyBorder="1" applyAlignment="1">
      <alignment horizontal="center" vertical="center" wrapText="1"/>
    </xf>
    <xf numFmtId="1" fontId="39" fillId="19" borderId="91" xfId="0" applyNumberFormat="1" applyFont="1" applyFill="1" applyBorder="1" applyAlignment="1">
      <alignment horizontal="center" vertical="center" wrapText="1"/>
    </xf>
    <xf numFmtId="1" fontId="39" fillId="19" borderId="92" xfId="0" applyNumberFormat="1" applyFont="1" applyFill="1" applyBorder="1" applyAlignment="1">
      <alignment horizontal="center" vertical="center" wrapText="1"/>
    </xf>
    <xf numFmtId="0" fontId="58" fillId="0" borderId="15" xfId="0" applyFont="1" applyBorder="1" applyAlignment="1">
      <alignment horizontal="left" vertical="top" wrapText="1"/>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0" fillId="0" borderId="28" xfId="0" applyFont="1" applyBorder="1" applyAlignment="1">
      <alignment horizontal="center"/>
    </xf>
    <xf numFmtId="0" fontId="0" fillId="0" borderId="29" xfId="0" applyFont="1" applyBorder="1" applyAlignment="1">
      <alignment horizontal="center"/>
    </xf>
    <xf numFmtId="0" fontId="0" fillId="0" borderId="30" xfId="0" applyFont="1" applyBorder="1" applyAlignment="1">
      <alignment horizontal="center"/>
    </xf>
    <xf numFmtId="0" fontId="43" fillId="0" borderId="28" xfId="0" applyFont="1" applyBorder="1" applyAlignment="1">
      <alignment horizontal="center" vertical="center"/>
    </xf>
    <xf numFmtId="0" fontId="43" fillId="0" borderId="29" xfId="0" applyFont="1" applyBorder="1" applyAlignment="1">
      <alignment horizontal="center" vertical="center"/>
    </xf>
    <xf numFmtId="0" fontId="43" fillId="0" borderId="30" xfId="0" applyFont="1" applyBorder="1" applyAlignment="1">
      <alignment horizontal="center" vertical="center"/>
    </xf>
    <xf numFmtId="0" fontId="53" fillId="0" borderId="63" xfId="0" applyFont="1" applyFill="1" applyBorder="1" applyAlignment="1">
      <alignment horizontal="center" vertical="center" wrapText="1"/>
    </xf>
    <xf numFmtId="0" fontId="18" fillId="0" borderId="64" xfId="0" applyFont="1" applyFill="1" applyBorder="1"/>
    <xf numFmtId="0" fontId="18" fillId="0" borderId="65" xfId="0" applyFont="1" applyFill="1" applyBorder="1"/>
    <xf numFmtId="0" fontId="43" fillId="0" borderId="15" xfId="0" applyFont="1" applyFill="1" applyBorder="1" applyAlignment="1">
      <alignment horizontal="left" vertical="top" wrapText="1"/>
    </xf>
    <xf numFmtId="0" fontId="43" fillId="0" borderId="1" xfId="0" applyFont="1" applyFill="1" applyBorder="1" applyAlignment="1">
      <alignment horizontal="left" vertical="top" wrapText="1"/>
    </xf>
    <xf numFmtId="0" fontId="43" fillId="0" borderId="15" xfId="0" applyFont="1" applyFill="1" applyBorder="1" applyAlignment="1">
      <alignment horizontal="justify" vertical="center" wrapText="1"/>
    </xf>
    <xf numFmtId="0" fontId="43" fillId="0" borderId="1" xfId="0" applyFont="1" applyFill="1" applyBorder="1" applyAlignment="1">
      <alignment horizontal="justify" vertical="center" wrapText="1"/>
    </xf>
    <xf numFmtId="1" fontId="32" fillId="0" borderId="4" xfId="0" applyNumberFormat="1" applyFont="1" applyBorder="1" applyAlignment="1">
      <alignment horizontal="center" vertical="center"/>
    </xf>
    <xf numFmtId="1" fontId="32" fillId="0" borderId="1" xfId="0" applyNumberFormat="1" applyFont="1" applyBorder="1" applyAlignment="1">
      <alignment horizontal="center" vertical="center"/>
    </xf>
    <xf numFmtId="0" fontId="16" fillId="0" borderId="1" xfId="0" applyFont="1" applyFill="1" applyBorder="1" applyAlignment="1">
      <alignment horizontal="left" vertical="top" wrapText="1"/>
    </xf>
    <xf numFmtId="0" fontId="43" fillId="0" borderId="1" xfId="0" applyFont="1" applyFill="1" applyBorder="1" applyAlignment="1">
      <alignment horizontal="center" vertical="center" wrapText="1"/>
    </xf>
    <xf numFmtId="0" fontId="42" fillId="0" borderId="15" xfId="0" applyFont="1" applyFill="1" applyBorder="1" applyAlignment="1">
      <alignment horizontal="center" vertical="center" wrapText="1"/>
    </xf>
    <xf numFmtId="0" fontId="42" fillId="0" borderId="1" xfId="0" applyFont="1" applyFill="1" applyBorder="1" applyAlignment="1">
      <alignment horizontal="center" vertical="center" wrapText="1"/>
    </xf>
    <xf numFmtId="0" fontId="43" fillId="0" borderId="15" xfId="0" applyFont="1" applyFill="1" applyBorder="1" applyAlignment="1">
      <alignment horizontal="center" vertical="center" wrapText="1"/>
    </xf>
    <xf numFmtId="14" fontId="43" fillId="0" borderId="15" xfId="0" applyNumberFormat="1" applyFont="1" applyFill="1" applyBorder="1" applyAlignment="1">
      <alignment horizontal="center" vertical="center" wrapText="1"/>
    </xf>
    <xf numFmtId="14" fontId="43" fillId="0" borderId="1" xfId="0" applyNumberFormat="1" applyFont="1" applyFill="1" applyBorder="1" applyAlignment="1">
      <alignment horizontal="center" vertical="center" wrapText="1"/>
    </xf>
    <xf numFmtId="0" fontId="43" fillId="0" borderId="25" xfId="0" applyFont="1" applyBorder="1" applyAlignment="1">
      <alignment horizontal="center" vertical="center"/>
    </xf>
    <xf numFmtId="0" fontId="43" fillId="0" borderId="26" xfId="0" applyFont="1" applyBorder="1" applyAlignment="1">
      <alignment horizontal="center" vertical="center"/>
    </xf>
    <xf numFmtId="0" fontId="43" fillId="0" borderId="27" xfId="0" applyFont="1" applyBorder="1" applyAlignment="1">
      <alignment horizontal="center" vertical="center"/>
    </xf>
    <xf numFmtId="0" fontId="43" fillId="18" borderId="1" xfId="0" applyFont="1" applyFill="1" applyBorder="1" applyAlignment="1">
      <alignment horizontal="justify" vertical="top" wrapText="1"/>
    </xf>
    <xf numFmtId="0" fontId="43" fillId="18" borderId="15" xfId="0" applyFont="1" applyFill="1" applyBorder="1" applyAlignment="1">
      <alignment horizontal="justify" vertical="top" wrapText="1"/>
    </xf>
    <xf numFmtId="14" fontId="0" fillId="0" borderId="1" xfId="0" applyNumberFormat="1" applyFont="1" applyFill="1" applyBorder="1" applyAlignment="1">
      <alignment horizontal="justify" vertical="center"/>
    </xf>
    <xf numFmtId="0" fontId="43" fillId="0" borderId="28" xfId="0" applyFont="1" applyFill="1" applyBorder="1" applyAlignment="1">
      <alignment horizontal="justify" vertical="center"/>
    </xf>
    <xf numFmtId="0" fontId="43" fillId="0" borderId="29" xfId="0" applyFont="1" applyFill="1" applyBorder="1" applyAlignment="1">
      <alignment horizontal="justify" vertical="center"/>
    </xf>
    <xf numFmtId="0" fontId="42" fillId="0" borderId="16" xfId="0" applyFont="1" applyFill="1" applyBorder="1" applyAlignment="1">
      <alignment horizontal="center" vertical="center" wrapText="1"/>
    </xf>
    <xf numFmtId="0" fontId="43" fillId="0" borderId="16" xfId="0" applyFont="1" applyFill="1" applyBorder="1" applyAlignment="1">
      <alignment horizontal="center" vertical="center" wrapText="1"/>
    </xf>
    <xf numFmtId="14" fontId="0" fillId="0" borderId="1" xfId="0" applyNumberFormat="1" applyFont="1" applyFill="1" applyBorder="1" applyAlignment="1">
      <alignment horizontal="center" vertical="center"/>
    </xf>
    <xf numFmtId="14" fontId="0" fillId="0" borderId="16" xfId="0" applyNumberFormat="1" applyFont="1" applyFill="1" applyBorder="1" applyAlignment="1">
      <alignment horizontal="center" vertical="center"/>
    </xf>
    <xf numFmtId="0" fontId="43" fillId="0" borderId="1" xfId="0" applyFont="1" applyFill="1" applyBorder="1" applyAlignment="1">
      <alignment horizontal="left" vertical="center" wrapText="1"/>
    </xf>
    <xf numFmtId="0" fontId="43" fillId="0" borderId="16" xfId="0" applyFont="1" applyFill="1" applyBorder="1" applyAlignment="1">
      <alignment horizontal="left" vertical="center" wrapText="1"/>
    </xf>
    <xf numFmtId="0" fontId="43" fillId="0" borderId="31" xfId="0" applyFont="1" applyFill="1" applyBorder="1" applyAlignment="1">
      <alignment horizontal="left" vertical="center" wrapText="1"/>
    </xf>
    <xf numFmtId="0" fontId="43" fillId="0" borderId="1" xfId="0" applyFont="1" applyFill="1" applyBorder="1" applyAlignment="1">
      <alignment horizontal="justify" vertical="center"/>
    </xf>
    <xf numFmtId="0" fontId="43" fillId="18" borderId="1" xfId="0" applyFont="1" applyFill="1" applyBorder="1" applyAlignment="1">
      <alignment horizontal="justify" vertical="center"/>
    </xf>
    <xf numFmtId="0" fontId="43" fillId="0" borderId="16" xfId="0" applyFont="1" applyFill="1" applyBorder="1" applyAlignment="1">
      <alignment horizontal="justify" vertical="center"/>
    </xf>
    <xf numFmtId="0" fontId="43" fillId="18" borderId="28" xfId="0" applyFont="1" applyFill="1" applyBorder="1" applyAlignment="1">
      <alignment horizontal="justify" vertical="center" wrapText="1"/>
    </xf>
    <xf numFmtId="0" fontId="43" fillId="18" borderId="30" xfId="0" applyFont="1" applyFill="1" applyBorder="1" applyAlignment="1">
      <alignment horizontal="justify" vertical="center"/>
    </xf>
    <xf numFmtId="0" fontId="9" fillId="0" borderId="28" xfId="0" applyFont="1" applyFill="1" applyBorder="1" applyAlignment="1">
      <alignment horizontal="justify" vertical="center"/>
    </xf>
    <xf numFmtId="0" fontId="9" fillId="0" borderId="29" xfId="0" applyFont="1" applyFill="1" applyBorder="1" applyAlignment="1">
      <alignment horizontal="justify" vertical="center"/>
    </xf>
    <xf numFmtId="0" fontId="43" fillId="0" borderId="19" xfId="0" applyFont="1" applyFill="1" applyBorder="1" applyAlignment="1">
      <alignment horizontal="center" vertical="center" wrapText="1"/>
    </xf>
    <xf numFmtId="0" fontId="43" fillId="0" borderId="31" xfId="0" applyFont="1" applyFill="1" applyBorder="1" applyAlignment="1">
      <alignment horizontal="center" vertical="center" wrapText="1"/>
    </xf>
    <xf numFmtId="0" fontId="43" fillId="0" borderId="19" xfId="0" applyFont="1" applyFill="1" applyBorder="1" applyAlignment="1">
      <alignment horizontal="left" vertical="center" wrapText="1"/>
    </xf>
    <xf numFmtId="0" fontId="43" fillId="0" borderId="15" xfId="0" applyFont="1" applyFill="1" applyBorder="1" applyAlignment="1">
      <alignment horizontal="left" vertical="center" wrapText="1"/>
    </xf>
    <xf numFmtId="0" fontId="47" fillId="0" borderId="28" xfId="0" applyFont="1" applyBorder="1" applyAlignment="1">
      <alignment horizontal="center" vertical="center" wrapText="1"/>
    </xf>
    <xf numFmtId="0" fontId="16" fillId="0" borderId="1" xfId="0" applyFont="1" applyBorder="1" applyAlignment="1">
      <alignment horizontal="left" vertical="top" wrapText="1"/>
    </xf>
    <xf numFmtId="0" fontId="43" fillId="0" borderId="1" xfId="0" applyFont="1" applyBorder="1" applyAlignment="1">
      <alignment horizontal="left" vertical="top" wrapText="1"/>
    </xf>
    <xf numFmtId="0" fontId="9" fillId="0" borderId="1" xfId="0" applyFont="1" applyFill="1" applyBorder="1" applyAlignment="1">
      <alignment horizontal="left" vertical="top" wrapText="1"/>
    </xf>
    <xf numFmtId="0" fontId="9" fillId="0" borderId="97" xfId="0" applyFont="1" applyFill="1" applyBorder="1" applyAlignment="1">
      <alignment horizontal="center" vertical="top" wrapText="1"/>
    </xf>
    <xf numFmtId="0" fontId="9" fillId="0" borderId="98" xfId="0" applyFont="1" applyFill="1" applyBorder="1" applyAlignment="1">
      <alignment horizontal="center" vertical="top" wrapText="1"/>
    </xf>
    <xf numFmtId="0" fontId="9" fillId="0" borderId="99" xfId="0" applyFont="1" applyFill="1" applyBorder="1" applyAlignment="1">
      <alignment horizontal="center" vertical="top" wrapText="1"/>
    </xf>
    <xf numFmtId="0" fontId="9" fillId="0" borderId="100" xfId="0" applyFont="1" applyFill="1" applyBorder="1" applyAlignment="1">
      <alignment horizontal="center" vertical="top" wrapText="1"/>
    </xf>
    <xf numFmtId="0" fontId="9" fillId="0" borderId="0" xfId="0" applyFont="1" applyFill="1" applyBorder="1" applyAlignment="1">
      <alignment horizontal="center" vertical="top" wrapText="1"/>
    </xf>
    <xf numFmtId="0" fontId="9" fillId="0" borderId="101" xfId="0" applyFont="1" applyFill="1" applyBorder="1" applyAlignment="1">
      <alignment horizontal="center" vertical="top" wrapText="1"/>
    </xf>
    <xf numFmtId="0" fontId="9" fillId="0" borderId="25" xfId="0" applyFont="1" applyFill="1" applyBorder="1" applyAlignment="1">
      <alignment horizontal="center" vertical="top" wrapText="1"/>
    </xf>
    <xf numFmtId="0" fontId="9" fillId="0" borderId="26" xfId="0" applyFont="1" applyFill="1" applyBorder="1" applyAlignment="1">
      <alignment horizontal="center" vertical="top" wrapText="1"/>
    </xf>
    <xf numFmtId="0" fontId="9" fillId="0" borderId="27" xfId="0" applyFont="1" applyFill="1" applyBorder="1" applyAlignment="1">
      <alignment horizontal="center" vertical="top" wrapText="1"/>
    </xf>
    <xf numFmtId="0" fontId="9" fillId="18" borderId="1" xfId="0" applyFont="1" applyFill="1" applyBorder="1" applyAlignment="1">
      <alignment horizontal="left" vertical="top" wrapText="1"/>
    </xf>
    <xf numFmtId="0" fontId="9" fillId="0" borderId="1" xfId="0" applyFont="1" applyBorder="1" applyAlignment="1">
      <alignment horizontal="left" vertical="top" wrapText="1"/>
    </xf>
    <xf numFmtId="0" fontId="9" fillId="0" borderId="1" xfId="0" applyFont="1" applyFill="1" applyBorder="1" applyAlignment="1">
      <alignment horizontal="justify" vertical="center" wrapText="1"/>
    </xf>
    <xf numFmtId="0" fontId="42"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43" fillId="0" borderId="25" xfId="0" applyFont="1" applyBorder="1" applyAlignment="1">
      <alignment horizontal="center" vertical="center" wrapText="1"/>
    </xf>
    <xf numFmtId="0" fontId="43" fillId="0" borderId="26" xfId="0" applyFont="1" applyBorder="1" applyAlignment="1">
      <alignment horizontal="center" vertical="center" wrapText="1"/>
    </xf>
    <xf numFmtId="0" fontId="43" fillId="0" borderId="27" xfId="0" applyFont="1" applyBorder="1" applyAlignment="1">
      <alignment horizontal="center" vertical="center" wrapText="1"/>
    </xf>
    <xf numFmtId="0" fontId="0" fillId="0" borderId="25" xfId="0" applyFont="1" applyBorder="1" applyAlignment="1">
      <alignment horizontal="left" vertical="center" wrapText="1"/>
    </xf>
    <xf numFmtId="0" fontId="0" fillId="0" borderId="26" xfId="0" applyFont="1" applyBorder="1" applyAlignment="1">
      <alignment horizontal="left" vertical="center" wrapText="1"/>
    </xf>
    <xf numFmtId="0" fontId="0" fillId="0" borderId="27" xfId="0" applyFont="1" applyBorder="1" applyAlignment="1">
      <alignment horizontal="left" vertical="center" wrapText="1"/>
    </xf>
  </cellXfs>
  <cellStyles count="4">
    <cellStyle name="Hipervínculo" xfId="1" builtinId="8"/>
    <cellStyle name="Normal" xfId="0" builtinId="0"/>
    <cellStyle name="Normal 2" xfId="2"/>
    <cellStyle name="Normal 2 2" xfId="3"/>
  </cellStyles>
  <dxfs count="63">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1"/>
        <c:ser>
          <c:idx val="0"/>
          <c:order val="0"/>
          <c:spPr>
            <a:solidFill>
              <a:srgbClr val="5B9BD5"/>
            </a:solidFill>
          </c:spPr>
          <c:invertIfNegative val="1"/>
          <c:dPt>
            <c:idx val="0"/>
            <c:invertIfNegative val="1"/>
            <c:bubble3D val="0"/>
            <c:extLst xmlns:c16r2="http://schemas.microsoft.com/office/drawing/2015/06/chart">
              <c:ext xmlns:c16="http://schemas.microsoft.com/office/drawing/2014/chart" uri="{C3380CC4-5D6E-409C-BE32-E72D297353CC}">
                <c16:uniqueId val="{00000000-A41A-49FC-ACF0-7A3A00775D4E}"/>
              </c:ext>
            </c:extLst>
          </c:dPt>
          <c:dPt>
            <c:idx val="1"/>
            <c:invertIfNegative val="1"/>
            <c:bubble3D val="0"/>
            <c:extLst xmlns:c16r2="http://schemas.microsoft.com/office/drawing/2015/06/chart">
              <c:ext xmlns:c16="http://schemas.microsoft.com/office/drawing/2014/chart" uri="{C3380CC4-5D6E-409C-BE32-E72D297353CC}">
                <c16:uniqueId val="{00000001-A41A-49FC-ACF0-7A3A00775D4E}"/>
              </c:ext>
            </c:extLst>
          </c:dPt>
          <c:dPt>
            <c:idx val="2"/>
            <c:invertIfNegative val="1"/>
            <c:bubble3D val="0"/>
            <c:extLst xmlns:c16r2="http://schemas.microsoft.com/office/drawing/2015/06/chart">
              <c:ext xmlns:c16="http://schemas.microsoft.com/office/drawing/2014/chart" uri="{C3380CC4-5D6E-409C-BE32-E72D297353CC}">
                <c16:uniqueId val="{00000002-A41A-49FC-ACF0-7A3A00775D4E}"/>
              </c:ext>
            </c:extLst>
          </c:dPt>
          <c:cat>
            <c:strRef>
              <c:f>CONSOLIDADO!$B$22:$B$24</c:f>
              <c:strCache>
                <c:ptCount val="3"/>
                <c:pt idx="0">
                  <c:v>ACCIONES CORRECTIVAS</c:v>
                </c:pt>
                <c:pt idx="1">
                  <c:v>ACCIONES PREVENTIVAS Y/O DE MEJORA</c:v>
                </c:pt>
                <c:pt idx="2">
                  <c:v>TOTAL DE ACCIONES FORMULADAS</c:v>
                </c:pt>
              </c:strCache>
            </c:strRef>
          </c:cat>
          <c:val>
            <c:numRef>
              <c:f>CONSOLIDADO!$E$22:$E$24</c:f>
              <c:numCache>
                <c:formatCode>0</c:formatCode>
                <c:ptCount val="3"/>
                <c:pt idx="2">
                  <c:v>0</c:v>
                </c:pt>
              </c:numCache>
            </c:numRef>
          </c:val>
          <c:extLst xmlns:c16r2="http://schemas.microsoft.com/office/drawing/2015/06/chart">
            <c:ext xmlns:c16="http://schemas.microsoft.com/office/drawing/2014/chart" uri="{C3380CC4-5D6E-409C-BE32-E72D297353CC}">
              <c16:uniqueId val="{00000003-A41A-49FC-ACF0-7A3A00775D4E}"/>
            </c:ex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553382800"/>
        <c:axId val="553333144"/>
      </c:barChart>
      <c:catAx>
        <c:axId val="553382800"/>
        <c:scaling>
          <c:orientation val="maxMin"/>
        </c:scaling>
        <c:delete val="0"/>
        <c:axPos val="l"/>
        <c:numFmt formatCode="General" sourceLinked="1"/>
        <c:majorTickMark val="cross"/>
        <c:minorTickMark val="cross"/>
        <c:tickLblPos val="nextTo"/>
        <c:txPr>
          <a:bodyPr rot="0" vert="horz"/>
          <a:lstStyle/>
          <a:p>
            <a:pPr>
              <a:defRPr sz="900" b="0" i="0" u="none" strike="noStrike" baseline="0">
                <a:solidFill>
                  <a:srgbClr val="333333"/>
                </a:solidFill>
                <a:latin typeface="Calibri"/>
                <a:ea typeface="Calibri"/>
                <a:cs typeface="Calibri"/>
              </a:defRPr>
            </a:pPr>
            <a:endParaRPr lang="es-CO"/>
          </a:p>
        </c:txPr>
        <c:crossAx val="553333144"/>
        <c:crosses val="autoZero"/>
        <c:auto val="1"/>
        <c:lblAlgn val="ctr"/>
        <c:lblOffset val="100"/>
        <c:noMultiLvlLbl val="1"/>
      </c:catAx>
      <c:valAx>
        <c:axId val="553333144"/>
        <c:scaling>
          <c:orientation val="minMax"/>
        </c:scaling>
        <c:delete val="0"/>
        <c:axPos val="b"/>
        <c:majorGridlines>
          <c:spPr>
            <a:ln>
              <a:solidFill>
                <a:srgbClr val="FFFFFF"/>
              </a:solidFill>
            </a:ln>
          </c:spPr>
        </c:majorGridlines>
        <c:numFmt formatCode="0" sourceLinked="1"/>
        <c:majorTickMark val="cross"/>
        <c:minorTickMark val="cross"/>
        <c:tickLblPos val="nextTo"/>
        <c:spPr>
          <a:ln w="47625">
            <a:noFill/>
          </a:ln>
        </c:spPr>
        <c:txPr>
          <a:bodyPr rot="0" vert="horz"/>
          <a:lstStyle/>
          <a:p>
            <a:pPr>
              <a:defRPr sz="900" b="0" i="0" u="none" strike="noStrike" baseline="0">
                <a:solidFill>
                  <a:srgbClr val="333333"/>
                </a:solidFill>
                <a:latin typeface="Calibri"/>
                <a:ea typeface="Calibri"/>
                <a:cs typeface="Calibri"/>
              </a:defRPr>
            </a:pPr>
            <a:endParaRPr lang="es-CO"/>
          </a:p>
        </c:txPr>
        <c:crossAx val="553382800"/>
        <c:crosses val="max"/>
        <c:crossBetween val="between"/>
      </c:valAx>
      <c:spPr>
        <a:solidFill>
          <a:srgbClr val="FFFFFF"/>
        </a:solidFill>
      </c:spPr>
    </c:plotArea>
    <c:plotVisOnly val="1"/>
    <c:dispBlanksAs val="zero"/>
    <c:showDLblsOverMax val="1"/>
  </c:chart>
  <c:spPr>
    <a:solidFill>
      <a:srgbClr val="FFFFFF"/>
    </a:solidFill>
    <a:ln>
      <a:solidFill>
        <a:srgbClr val="002060"/>
      </a:solid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Resultado en Cumplimiento de Acciones</a:t>
            </a:r>
          </a:p>
        </c:rich>
      </c:tx>
      <c:overlay val="0"/>
    </c:title>
    <c:autoTitleDeleted val="0"/>
    <c:plotArea>
      <c:layout/>
      <c:barChart>
        <c:barDir val="bar"/>
        <c:grouping val="clustered"/>
        <c:varyColors val="1"/>
        <c:ser>
          <c:idx val="0"/>
          <c:order val="0"/>
          <c:spPr>
            <a:solidFill>
              <a:srgbClr val="5B9BD5"/>
            </a:solidFill>
          </c:spPr>
          <c:invertIfNegative val="1"/>
          <c:dPt>
            <c:idx val="0"/>
            <c:invertIfNegative val="1"/>
            <c:bubble3D val="0"/>
            <c:extLst xmlns:c16r2="http://schemas.microsoft.com/office/drawing/2015/06/chart">
              <c:ext xmlns:c16="http://schemas.microsoft.com/office/drawing/2014/chart" uri="{C3380CC4-5D6E-409C-BE32-E72D297353CC}">
                <c16:uniqueId val="{00000000-EE7F-4B24-8A07-6FF633519BE2}"/>
              </c:ext>
            </c:extLst>
          </c:dPt>
          <c:dPt>
            <c:idx val="1"/>
            <c:invertIfNegative val="1"/>
            <c:bubble3D val="0"/>
            <c:extLst xmlns:c16r2="http://schemas.microsoft.com/office/drawing/2015/06/chart">
              <c:ext xmlns:c16="http://schemas.microsoft.com/office/drawing/2014/chart" uri="{C3380CC4-5D6E-409C-BE32-E72D297353CC}">
                <c16:uniqueId val="{00000001-EE7F-4B24-8A07-6FF633519BE2}"/>
              </c:ext>
            </c:extLst>
          </c:dPt>
          <c:dPt>
            <c:idx val="2"/>
            <c:invertIfNegative val="1"/>
            <c:bubble3D val="0"/>
            <c:extLst xmlns:c16r2="http://schemas.microsoft.com/office/drawing/2015/06/chart">
              <c:ext xmlns:c16="http://schemas.microsoft.com/office/drawing/2014/chart" uri="{C3380CC4-5D6E-409C-BE32-E72D297353CC}">
                <c16:uniqueId val="{00000002-EE7F-4B24-8A07-6FF633519BE2}"/>
              </c:ext>
            </c:extLst>
          </c:dPt>
          <c:dPt>
            <c:idx val="3"/>
            <c:invertIfNegative val="1"/>
            <c:bubble3D val="0"/>
            <c:extLst xmlns:c16r2="http://schemas.microsoft.com/office/drawing/2015/06/chart">
              <c:ext xmlns:c16="http://schemas.microsoft.com/office/drawing/2014/chart" uri="{C3380CC4-5D6E-409C-BE32-E72D297353CC}">
                <c16:uniqueId val="{00000003-EE7F-4B24-8A07-6FF633519BE2}"/>
              </c:ext>
            </c:extLst>
          </c:dPt>
          <c:dPt>
            <c:idx val="4"/>
            <c:invertIfNegative val="1"/>
            <c:bubble3D val="0"/>
            <c:extLst xmlns:c16r2="http://schemas.microsoft.com/office/drawing/2015/06/chart">
              <c:ext xmlns:c16="http://schemas.microsoft.com/office/drawing/2014/chart" uri="{C3380CC4-5D6E-409C-BE32-E72D297353CC}">
                <c16:uniqueId val="{00000004-EE7F-4B24-8A07-6FF633519BE2}"/>
              </c:ext>
            </c:extLst>
          </c:dPt>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CONSOLIDADO!$B$10:$B$14</c:f>
              <c:strCache>
                <c:ptCount val="5"/>
                <c:pt idx="0">
                  <c:v>NÚMERO DE NO CONFORMIDADES, OBSERVACIONES U OP. DE MEJORA</c:v>
                </c:pt>
                <c:pt idx="1">
                  <c:v>TOTAL DE ACCIONES FORMULADAS</c:v>
                </c:pt>
                <c:pt idx="2">
                  <c:v>ACCIONES VENCIDAS</c:v>
                </c:pt>
                <c:pt idx="3">
                  <c:v>ACCIONES EN EJECUCIÓN</c:v>
                </c:pt>
                <c:pt idx="4">
                  <c:v>ACCIONES CERRADAS</c:v>
                </c:pt>
              </c:strCache>
            </c:strRef>
          </c:cat>
          <c:val>
            <c:numRef>
              <c:f>CONSOLIDADO!$E$10:$E$14</c:f>
              <c:numCache>
                <c:formatCode>General</c:formatCode>
                <c:ptCount val="5"/>
                <c:pt idx="0">
                  <c:v>41</c:v>
                </c:pt>
                <c:pt idx="1">
                  <c:v>81</c:v>
                </c:pt>
                <c:pt idx="2">
                  <c:v>4</c:v>
                </c:pt>
                <c:pt idx="3">
                  <c:v>25</c:v>
                </c:pt>
                <c:pt idx="4">
                  <c:v>47</c:v>
                </c:pt>
              </c:numCache>
            </c:numRef>
          </c:val>
          <c:extLst xmlns:c16r2="http://schemas.microsoft.com/office/drawing/2015/06/chart">
            <c:ext xmlns:c16="http://schemas.microsoft.com/office/drawing/2014/chart" uri="{C3380CC4-5D6E-409C-BE32-E72D297353CC}">
              <c16:uniqueId val="{00000005-EE7F-4B24-8A07-6FF633519BE2}"/>
            </c:ex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350595904"/>
        <c:axId val="350596296"/>
      </c:barChart>
      <c:catAx>
        <c:axId val="350595904"/>
        <c:scaling>
          <c:orientation val="maxMin"/>
        </c:scaling>
        <c:delete val="0"/>
        <c:axPos val="l"/>
        <c:numFmt formatCode="General" sourceLinked="1"/>
        <c:majorTickMark val="cross"/>
        <c:minorTickMark val="cross"/>
        <c:tickLblPos val="nextTo"/>
        <c:txPr>
          <a:bodyPr rot="0" vert="horz"/>
          <a:lstStyle/>
          <a:p>
            <a:pPr>
              <a:defRPr/>
            </a:pPr>
            <a:endParaRPr lang="es-CO"/>
          </a:p>
        </c:txPr>
        <c:crossAx val="350596296"/>
        <c:crosses val="autoZero"/>
        <c:auto val="1"/>
        <c:lblAlgn val="ctr"/>
        <c:lblOffset val="100"/>
        <c:noMultiLvlLbl val="1"/>
      </c:catAx>
      <c:valAx>
        <c:axId val="350596296"/>
        <c:scaling>
          <c:orientation val="minMax"/>
        </c:scaling>
        <c:delete val="0"/>
        <c:axPos val="b"/>
        <c:majorGridlines>
          <c:spPr>
            <a:ln>
              <a:solidFill>
                <a:srgbClr val="D9D9D9"/>
              </a:solidFill>
            </a:ln>
          </c:spPr>
        </c:majorGridlines>
        <c:numFmt formatCode="General" sourceLinked="1"/>
        <c:majorTickMark val="cross"/>
        <c:minorTickMark val="cross"/>
        <c:tickLblPos val="nextTo"/>
        <c:spPr>
          <a:ln w="47625">
            <a:noFill/>
          </a:ln>
        </c:spPr>
        <c:txPr>
          <a:bodyPr rot="0" vert="horz"/>
          <a:lstStyle/>
          <a:p>
            <a:pPr>
              <a:defRPr/>
            </a:pPr>
            <a:endParaRPr lang="es-CO"/>
          </a:p>
        </c:txPr>
        <c:crossAx val="350595904"/>
        <c:crosses val="max"/>
        <c:crossBetween val="between"/>
      </c:valAx>
      <c:spPr>
        <a:solidFill>
          <a:srgbClr val="FFFFFF"/>
        </a:solidFill>
      </c:spPr>
    </c:plotArea>
    <c:plotVisOnly val="1"/>
    <c:dispBlanksAs val="zero"/>
    <c:showDLblsOverMax val="1"/>
  </c:chart>
  <c:spPr>
    <a:solidFill>
      <a:srgbClr val="FFFFFF"/>
    </a:solidFill>
    <a:ln w="19050">
      <a:solidFill>
        <a:srgbClr val="002060"/>
      </a:solidFill>
    </a:ln>
  </c:spPr>
  <c:txPr>
    <a:bodyPr/>
    <a:lstStyle/>
    <a:p>
      <a:pPr>
        <a:defRPr sz="1000" b="1" i="0" u="none" strike="noStrike" baseline="0">
          <a:solidFill>
            <a:srgbClr val="000000"/>
          </a:solidFill>
          <a:latin typeface="Calibri"/>
          <a:ea typeface="Calibri"/>
          <a:cs typeface="Calibri"/>
        </a:defRPr>
      </a:pPr>
      <a:endParaRPr lang="es-CO"/>
    </a:p>
  </c:txPr>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SOLIDADO!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SOLIDADO!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SOLIDADO!A1"/></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SOLIDADO!A1"/></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SOLIDADO!A1"/></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SOLIDADO!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SOLIDAD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SOLIDAD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SOLIDADO!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SOLIDAD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SOLIDAD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SOLIDAD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SOLIDAD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SOLIDADO!A1"/></Relationships>
</file>

<file path=xl/drawings/drawing1.xml><?xml version="1.0" encoding="utf-8"?>
<xdr:wsDr xmlns:xdr="http://schemas.openxmlformats.org/drawingml/2006/spreadsheetDrawing" xmlns:a="http://schemas.openxmlformats.org/drawingml/2006/main">
  <xdr:twoCellAnchor>
    <xdr:from>
      <xdr:col>9</xdr:col>
      <xdr:colOff>352425</xdr:colOff>
      <xdr:row>19</xdr:row>
      <xdr:rowOff>295275</xdr:rowOff>
    </xdr:from>
    <xdr:to>
      <xdr:col>18</xdr:col>
      <xdr:colOff>257175</xdr:colOff>
      <xdr:row>24</xdr:row>
      <xdr:rowOff>161925</xdr:rowOff>
    </xdr:to>
    <xdr:graphicFrame macro="">
      <xdr:nvGraphicFramePr>
        <xdr:cNvPr id="852278" name="Chart 1" descr="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6</xdr:col>
      <xdr:colOff>574221</xdr:colOff>
      <xdr:row>7</xdr:row>
      <xdr:rowOff>523875</xdr:rowOff>
    </xdr:from>
    <xdr:to>
      <xdr:col>20</xdr:col>
      <xdr:colOff>183696</xdr:colOff>
      <xdr:row>17</xdr:row>
      <xdr:rowOff>0</xdr:rowOff>
    </xdr:to>
    <xdr:graphicFrame macro="">
      <xdr:nvGraphicFramePr>
        <xdr:cNvPr id="85227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1</xdr:col>
      <xdr:colOff>480332</xdr:colOff>
      <xdr:row>1</xdr:row>
      <xdr:rowOff>212271</xdr:rowOff>
    </xdr:from>
    <xdr:to>
      <xdr:col>6</xdr:col>
      <xdr:colOff>61232</xdr:colOff>
      <xdr:row>4</xdr:row>
      <xdr:rowOff>412296</xdr:rowOff>
    </xdr:to>
    <xdr:grpSp>
      <xdr:nvGrpSpPr>
        <xdr:cNvPr id="852280" name="Shape 2"/>
        <xdr:cNvGrpSpPr>
          <a:grpSpLocks/>
        </xdr:cNvGrpSpPr>
      </xdr:nvGrpSpPr>
      <xdr:grpSpPr bwMode="auto">
        <a:xfrm>
          <a:off x="915761" y="797378"/>
          <a:ext cx="4642757" cy="1887311"/>
          <a:chOff x="4079175" y="2837025"/>
          <a:chExt cx="2533650" cy="1885935"/>
        </a:xfrm>
      </xdr:grpSpPr>
      <xdr:grpSp>
        <xdr:nvGrpSpPr>
          <xdr:cNvPr id="852281" name="Shape 25"/>
          <xdr:cNvGrpSpPr>
            <a:grpSpLocks/>
          </xdr:cNvGrpSpPr>
        </xdr:nvGrpSpPr>
        <xdr:grpSpPr bwMode="auto">
          <a:xfrm>
            <a:off x="4079175" y="2837025"/>
            <a:ext cx="2533650" cy="1885935"/>
            <a:chOff x="57575" y="802821"/>
            <a:chExt cx="1371175" cy="1007700"/>
          </a:xfrm>
        </xdr:grpSpPr>
        <xdr:sp macro="" textlink="">
          <xdr:nvSpPr>
            <xdr:cNvPr id="852282" name="Shape 6"/>
            <xdr:cNvSpPr>
              <a:spLocks noChangeArrowheads="1"/>
            </xdr:cNvSpPr>
          </xdr:nvSpPr>
          <xdr:spPr bwMode="auto">
            <a:xfrm>
              <a:off x="57575" y="802821"/>
              <a:ext cx="1371175" cy="1007700"/>
            </a:xfrm>
            <a:prstGeom prst="rect">
              <a:avLst/>
            </a:prstGeom>
            <a:noFill/>
            <a:ln w="9525">
              <a:noFill/>
              <a:miter lim="800000"/>
              <a:headEnd/>
              <a:tailEnd/>
            </a:ln>
          </xdr:spPr>
        </xdr:sp>
        <xdr:sp macro="" textlink="">
          <xdr:nvSpPr>
            <xdr:cNvPr id="852283" name="Shape 26"/>
            <xdr:cNvSpPr txBox="1">
              <a:spLocks noChangeArrowheads="1"/>
            </xdr:cNvSpPr>
          </xdr:nvSpPr>
          <xdr:spPr bwMode="auto">
            <a:xfrm>
              <a:off x="363540" y="802821"/>
              <a:ext cx="778132" cy="218844"/>
            </a:xfrm>
            <a:prstGeom prst="rect">
              <a:avLst/>
            </a:prstGeom>
            <a:noFill/>
            <a:ln w="9525">
              <a:noFill/>
              <a:miter lim="800000"/>
              <a:headEnd/>
              <a:tailEnd/>
            </a:ln>
          </xdr:spPr>
        </xdr:sp>
      </xdr:grpSp>
    </xdr:grpSp>
    <xdr:clientData fLocksWithSheet="0"/>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23</xdr:row>
      <xdr:rowOff>266700</xdr:rowOff>
    </xdr:from>
    <xdr:to>
      <xdr:col>2</xdr:col>
      <xdr:colOff>685800</xdr:colOff>
      <xdr:row>24</xdr:row>
      <xdr:rowOff>400050</xdr:rowOff>
    </xdr:to>
    <xdr:sp macro="" textlink="">
      <xdr:nvSpPr>
        <xdr:cNvPr id="2" name="Shape 22">
          <a:hlinkClick xmlns:r="http://schemas.openxmlformats.org/officeDocument/2006/relationships" r:id="rId1"/>
        </xdr:cNvPr>
        <xdr:cNvSpPr/>
      </xdr:nvSpPr>
      <xdr:spPr>
        <a:xfrm>
          <a:off x="428625" y="3619500"/>
          <a:ext cx="1647825" cy="752475"/>
        </a:xfrm>
        <a:prstGeom prst="roundRect">
          <a:avLst>
            <a:gd name="adj" fmla="val 16667"/>
          </a:avLst>
        </a:prstGeom>
        <a:solidFill>
          <a:srgbClr val="002060"/>
        </a:solidFill>
        <a:ln w="25400" cap="flat" cmpd="sng">
          <a:solidFill>
            <a:srgbClr val="385D8A"/>
          </a:solidFill>
          <a:prstDash val="solid"/>
          <a:miter lim="8000"/>
          <a:headEnd type="none" w="med" len="med"/>
          <a:tailEnd type="none" w="med" len="med"/>
        </a:ln>
      </xdr:spPr>
      <xdr:txBody>
        <a:bodyPr wrap="square" lIns="91425" tIns="45700" rIns="91425" bIns="45700" anchor="t" anchorCtr="0">
          <a:noAutofit/>
        </a:bodyPr>
        <a:lstStyle/>
        <a:p>
          <a:pPr lvl="0" indent="-19050" algn="ctr">
            <a:spcBef>
              <a:spcPts val="0"/>
            </a:spcBef>
            <a:buClr>
              <a:srgbClr val="FFFFFF"/>
            </a:buClr>
            <a:buSzPct val="25000"/>
            <a:buFont typeface="Calibri"/>
            <a:buNone/>
          </a:pPr>
          <a:r>
            <a:rPr lang="en-US" sz="1200" b="1" i="0" u="none" strike="noStrike">
              <a:solidFill>
                <a:srgbClr val="FFFFFF"/>
              </a:solidFill>
              <a:latin typeface="Calibri"/>
              <a:ea typeface="Calibri"/>
              <a:cs typeface="Calibri"/>
              <a:sym typeface="Calibri"/>
            </a:rPr>
            <a:t>IR A INFORME CONSOLIDADO DE PROCESOS</a:t>
          </a:r>
        </a:p>
      </xdr:txBody>
    </xdr:sp>
    <xdr:clientData fLocksWithSheet="0"/>
  </xdr:twoCellAnchor>
  <xdr:twoCellAnchor>
    <xdr:from>
      <xdr:col>0</xdr:col>
      <xdr:colOff>381000</xdr:colOff>
      <xdr:row>16</xdr:row>
      <xdr:rowOff>47625</xdr:rowOff>
    </xdr:from>
    <xdr:to>
      <xdr:col>2</xdr:col>
      <xdr:colOff>781050</xdr:colOff>
      <xdr:row>19</xdr:row>
      <xdr:rowOff>257175</xdr:rowOff>
    </xdr:to>
    <xdr:pic>
      <xdr:nvPicPr>
        <xdr:cNvPr id="3" name="image1.png" descr="LOGO IDEP ULTIMO"/>
        <xdr:cNvPicPr preferRelativeResize="0">
          <a:picLocks noChangeAspect="1" noChangeArrowheads="1"/>
        </xdr:cNvPicPr>
      </xdr:nvPicPr>
      <xdr:blipFill>
        <a:blip xmlns:r="http://schemas.openxmlformats.org/officeDocument/2006/relationships" r:embed="rId2" cstate="print"/>
        <a:srcRect/>
        <a:stretch>
          <a:fillRect/>
        </a:stretch>
      </xdr:blipFill>
      <xdr:spPr bwMode="auto">
        <a:xfrm>
          <a:off x="381000" y="47625"/>
          <a:ext cx="1790700" cy="1266825"/>
        </a:xfrm>
        <a:prstGeom prst="rect">
          <a:avLst/>
        </a:prstGeom>
        <a:noFill/>
        <a:ln w="9525">
          <a:noFill/>
          <a:miter lim="800000"/>
          <a:headEnd/>
          <a:tailEnd/>
        </a:ln>
      </xdr:spPr>
    </xdr:pic>
    <xdr:clientData fLocksWithSheet="0"/>
  </xdr:twoCellAnchor>
  <xdr:twoCellAnchor>
    <xdr:from>
      <xdr:col>0</xdr:col>
      <xdr:colOff>0</xdr:colOff>
      <xdr:row>16</xdr:row>
      <xdr:rowOff>0</xdr:rowOff>
    </xdr:from>
    <xdr:to>
      <xdr:col>6</xdr:col>
      <xdr:colOff>1524000</xdr:colOff>
      <xdr:row>29</xdr:row>
      <xdr:rowOff>180975</xdr:rowOff>
    </xdr:to>
    <xdr:sp macro="" textlink="">
      <xdr:nvSpPr>
        <xdr:cNvPr id="4" name="AutoShape 17"/>
        <xdr:cNvSpPr>
          <a:spLocks noChangeArrowheads="1"/>
        </xdr:cNvSpPr>
      </xdr:nvSpPr>
      <xdr:spPr bwMode="auto">
        <a:xfrm>
          <a:off x="0" y="0"/>
          <a:ext cx="9915525"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29</xdr:row>
      <xdr:rowOff>180975</xdr:rowOff>
    </xdr:to>
    <xdr:sp macro="" textlink="">
      <xdr:nvSpPr>
        <xdr:cNvPr id="5" name="AutoShape 17"/>
        <xdr:cNvSpPr>
          <a:spLocks noChangeArrowheads="1"/>
        </xdr:cNvSpPr>
      </xdr:nvSpPr>
      <xdr:spPr bwMode="auto">
        <a:xfrm>
          <a:off x="0" y="0"/>
          <a:ext cx="9915525"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29</xdr:row>
      <xdr:rowOff>180975</xdr:rowOff>
    </xdr:to>
    <xdr:sp macro="" textlink="">
      <xdr:nvSpPr>
        <xdr:cNvPr id="6" name="AutoShape 17"/>
        <xdr:cNvSpPr>
          <a:spLocks noChangeArrowheads="1"/>
        </xdr:cNvSpPr>
      </xdr:nvSpPr>
      <xdr:spPr bwMode="auto">
        <a:xfrm>
          <a:off x="0" y="0"/>
          <a:ext cx="9915525"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29</xdr:row>
      <xdr:rowOff>180975</xdr:rowOff>
    </xdr:to>
    <xdr:sp macro="" textlink="">
      <xdr:nvSpPr>
        <xdr:cNvPr id="7" name="AutoShape 17"/>
        <xdr:cNvSpPr>
          <a:spLocks noChangeArrowheads="1"/>
        </xdr:cNvSpPr>
      </xdr:nvSpPr>
      <xdr:spPr bwMode="auto">
        <a:xfrm>
          <a:off x="0" y="0"/>
          <a:ext cx="9915525"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29</xdr:row>
      <xdr:rowOff>180975</xdr:rowOff>
    </xdr:to>
    <xdr:sp macro="" textlink="">
      <xdr:nvSpPr>
        <xdr:cNvPr id="8" name="AutoShape 17"/>
        <xdr:cNvSpPr>
          <a:spLocks noChangeArrowheads="1"/>
        </xdr:cNvSpPr>
      </xdr:nvSpPr>
      <xdr:spPr bwMode="auto">
        <a:xfrm>
          <a:off x="0" y="0"/>
          <a:ext cx="9915525"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29</xdr:row>
      <xdr:rowOff>180975</xdr:rowOff>
    </xdr:to>
    <xdr:sp macro="" textlink="">
      <xdr:nvSpPr>
        <xdr:cNvPr id="9" name="AutoShape 17"/>
        <xdr:cNvSpPr>
          <a:spLocks noChangeArrowheads="1"/>
        </xdr:cNvSpPr>
      </xdr:nvSpPr>
      <xdr:spPr bwMode="auto">
        <a:xfrm>
          <a:off x="0" y="0"/>
          <a:ext cx="9915525"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29</xdr:row>
      <xdr:rowOff>180975</xdr:rowOff>
    </xdr:to>
    <xdr:sp macro="" textlink="">
      <xdr:nvSpPr>
        <xdr:cNvPr id="10" name="AutoShape 17"/>
        <xdr:cNvSpPr>
          <a:spLocks noChangeArrowheads="1"/>
        </xdr:cNvSpPr>
      </xdr:nvSpPr>
      <xdr:spPr bwMode="auto">
        <a:xfrm>
          <a:off x="0" y="0"/>
          <a:ext cx="9915525"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29</xdr:row>
      <xdr:rowOff>180975</xdr:rowOff>
    </xdr:to>
    <xdr:sp macro="" textlink="">
      <xdr:nvSpPr>
        <xdr:cNvPr id="11" name="AutoShape 17"/>
        <xdr:cNvSpPr>
          <a:spLocks noChangeArrowheads="1"/>
        </xdr:cNvSpPr>
      </xdr:nvSpPr>
      <xdr:spPr bwMode="auto">
        <a:xfrm>
          <a:off x="0" y="0"/>
          <a:ext cx="9915525"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29</xdr:row>
      <xdr:rowOff>180975</xdr:rowOff>
    </xdr:to>
    <xdr:sp macro="" textlink="">
      <xdr:nvSpPr>
        <xdr:cNvPr id="12" name="AutoShape 17"/>
        <xdr:cNvSpPr>
          <a:spLocks noChangeArrowheads="1"/>
        </xdr:cNvSpPr>
      </xdr:nvSpPr>
      <xdr:spPr bwMode="auto">
        <a:xfrm>
          <a:off x="0" y="0"/>
          <a:ext cx="9915525"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29</xdr:row>
      <xdr:rowOff>180975</xdr:rowOff>
    </xdr:to>
    <xdr:sp macro="" textlink="">
      <xdr:nvSpPr>
        <xdr:cNvPr id="13" name="AutoShape 17"/>
        <xdr:cNvSpPr>
          <a:spLocks noChangeArrowheads="1"/>
        </xdr:cNvSpPr>
      </xdr:nvSpPr>
      <xdr:spPr bwMode="auto">
        <a:xfrm>
          <a:off x="0" y="0"/>
          <a:ext cx="9915525"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29</xdr:row>
      <xdr:rowOff>180975</xdr:rowOff>
    </xdr:to>
    <xdr:sp macro="" textlink="">
      <xdr:nvSpPr>
        <xdr:cNvPr id="14" name="AutoShape 17"/>
        <xdr:cNvSpPr>
          <a:spLocks noChangeArrowheads="1"/>
        </xdr:cNvSpPr>
      </xdr:nvSpPr>
      <xdr:spPr bwMode="auto">
        <a:xfrm>
          <a:off x="0" y="0"/>
          <a:ext cx="9915525"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29</xdr:row>
      <xdr:rowOff>180975</xdr:rowOff>
    </xdr:to>
    <xdr:sp macro="" textlink="">
      <xdr:nvSpPr>
        <xdr:cNvPr id="15" name="AutoShape 17"/>
        <xdr:cNvSpPr>
          <a:spLocks noChangeArrowheads="1"/>
        </xdr:cNvSpPr>
      </xdr:nvSpPr>
      <xdr:spPr bwMode="auto">
        <a:xfrm>
          <a:off x="0" y="0"/>
          <a:ext cx="9915525"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29</xdr:row>
      <xdr:rowOff>180975</xdr:rowOff>
    </xdr:to>
    <xdr:sp macro="" textlink="">
      <xdr:nvSpPr>
        <xdr:cNvPr id="16" name="AutoShape 17"/>
        <xdr:cNvSpPr>
          <a:spLocks noChangeArrowheads="1"/>
        </xdr:cNvSpPr>
      </xdr:nvSpPr>
      <xdr:spPr bwMode="auto">
        <a:xfrm>
          <a:off x="0" y="0"/>
          <a:ext cx="9915525"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29</xdr:row>
      <xdr:rowOff>180975</xdr:rowOff>
    </xdr:to>
    <xdr:sp macro="" textlink="">
      <xdr:nvSpPr>
        <xdr:cNvPr id="17" name="AutoShape 17"/>
        <xdr:cNvSpPr>
          <a:spLocks noChangeArrowheads="1"/>
        </xdr:cNvSpPr>
      </xdr:nvSpPr>
      <xdr:spPr bwMode="auto">
        <a:xfrm>
          <a:off x="0" y="0"/>
          <a:ext cx="9915525"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29</xdr:row>
      <xdr:rowOff>180975</xdr:rowOff>
    </xdr:to>
    <xdr:sp macro="" textlink="">
      <xdr:nvSpPr>
        <xdr:cNvPr id="18" name="AutoShape 17"/>
        <xdr:cNvSpPr>
          <a:spLocks noChangeArrowheads="1"/>
        </xdr:cNvSpPr>
      </xdr:nvSpPr>
      <xdr:spPr bwMode="auto">
        <a:xfrm>
          <a:off x="0" y="0"/>
          <a:ext cx="9915525"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29</xdr:row>
      <xdr:rowOff>180975</xdr:rowOff>
    </xdr:to>
    <xdr:sp macro="" textlink="">
      <xdr:nvSpPr>
        <xdr:cNvPr id="19" name="AutoShape 17"/>
        <xdr:cNvSpPr>
          <a:spLocks noChangeArrowheads="1"/>
        </xdr:cNvSpPr>
      </xdr:nvSpPr>
      <xdr:spPr bwMode="auto">
        <a:xfrm>
          <a:off x="0" y="0"/>
          <a:ext cx="9915525"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29</xdr:row>
      <xdr:rowOff>180975</xdr:rowOff>
    </xdr:to>
    <xdr:sp macro="" textlink="">
      <xdr:nvSpPr>
        <xdr:cNvPr id="20" name="AutoShape 17"/>
        <xdr:cNvSpPr>
          <a:spLocks noChangeArrowheads="1"/>
        </xdr:cNvSpPr>
      </xdr:nvSpPr>
      <xdr:spPr bwMode="auto">
        <a:xfrm>
          <a:off x="0" y="0"/>
          <a:ext cx="9915525" cy="6619875"/>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23</xdr:row>
      <xdr:rowOff>266700</xdr:rowOff>
    </xdr:from>
    <xdr:to>
      <xdr:col>2</xdr:col>
      <xdr:colOff>685800</xdr:colOff>
      <xdr:row>24</xdr:row>
      <xdr:rowOff>400050</xdr:rowOff>
    </xdr:to>
    <xdr:sp macro="" textlink="">
      <xdr:nvSpPr>
        <xdr:cNvPr id="2" name="Shape 22">
          <a:hlinkClick xmlns:r="http://schemas.openxmlformats.org/officeDocument/2006/relationships" r:id="rId1"/>
        </xdr:cNvPr>
        <xdr:cNvSpPr/>
      </xdr:nvSpPr>
      <xdr:spPr>
        <a:xfrm>
          <a:off x="438150" y="3619500"/>
          <a:ext cx="1400175" cy="752475"/>
        </a:xfrm>
        <a:prstGeom prst="roundRect">
          <a:avLst>
            <a:gd name="adj" fmla="val 16667"/>
          </a:avLst>
        </a:prstGeom>
        <a:solidFill>
          <a:srgbClr val="002060"/>
        </a:solidFill>
        <a:ln w="25400" cap="flat" cmpd="sng">
          <a:solidFill>
            <a:srgbClr val="385D8A"/>
          </a:solidFill>
          <a:prstDash val="solid"/>
          <a:miter lim="8000"/>
          <a:headEnd type="none" w="med" len="med"/>
          <a:tailEnd type="none" w="med" len="med"/>
        </a:ln>
      </xdr:spPr>
      <xdr:txBody>
        <a:bodyPr wrap="square" lIns="91425" tIns="45700" rIns="91425" bIns="45700" anchor="t" anchorCtr="0">
          <a:noAutofit/>
        </a:bodyPr>
        <a:lstStyle/>
        <a:p>
          <a:pPr lvl="0" indent="-19050" algn="ctr">
            <a:spcBef>
              <a:spcPts val="0"/>
            </a:spcBef>
            <a:buClr>
              <a:srgbClr val="FFFFFF"/>
            </a:buClr>
            <a:buSzPct val="25000"/>
            <a:buFont typeface="Calibri"/>
            <a:buNone/>
          </a:pPr>
          <a:r>
            <a:rPr lang="en-US" sz="1200" b="1" i="0" u="none" strike="noStrike">
              <a:solidFill>
                <a:srgbClr val="FFFFFF"/>
              </a:solidFill>
              <a:latin typeface="Calibri"/>
              <a:ea typeface="Calibri"/>
              <a:cs typeface="Calibri"/>
              <a:sym typeface="Calibri"/>
            </a:rPr>
            <a:t>IR A INFORME CONSOLIDADO DE PROCESOS</a:t>
          </a:r>
        </a:p>
      </xdr:txBody>
    </xdr:sp>
    <xdr:clientData fLocksWithSheet="0"/>
  </xdr:twoCellAnchor>
  <xdr:twoCellAnchor>
    <xdr:from>
      <xdr:col>0</xdr:col>
      <xdr:colOff>381000</xdr:colOff>
      <xdr:row>16</xdr:row>
      <xdr:rowOff>47625</xdr:rowOff>
    </xdr:from>
    <xdr:to>
      <xdr:col>2</xdr:col>
      <xdr:colOff>781050</xdr:colOff>
      <xdr:row>19</xdr:row>
      <xdr:rowOff>257175</xdr:rowOff>
    </xdr:to>
    <xdr:pic>
      <xdr:nvPicPr>
        <xdr:cNvPr id="886537" name="image1.png" descr="LOGO IDEP ULTIMO"/>
        <xdr:cNvPicPr preferRelativeResize="0">
          <a:picLocks noChangeAspect="1" noChangeArrowheads="1"/>
        </xdr:cNvPicPr>
      </xdr:nvPicPr>
      <xdr:blipFill>
        <a:blip xmlns:r="http://schemas.openxmlformats.org/officeDocument/2006/relationships" r:embed="rId2" cstate="print"/>
        <a:srcRect/>
        <a:stretch>
          <a:fillRect/>
        </a:stretch>
      </xdr:blipFill>
      <xdr:spPr bwMode="auto">
        <a:xfrm>
          <a:off x="381000" y="47625"/>
          <a:ext cx="1552575" cy="1266825"/>
        </a:xfrm>
        <a:prstGeom prst="rect">
          <a:avLst/>
        </a:prstGeom>
        <a:noFill/>
        <a:ln w="9525">
          <a:noFill/>
          <a:miter lim="800000"/>
          <a:headEnd/>
          <a:tailEnd/>
        </a:ln>
      </xdr:spPr>
    </xdr:pic>
    <xdr:clientData fLocksWithSheet="0"/>
  </xdr:twoCellAnchor>
  <xdr:twoCellAnchor>
    <xdr:from>
      <xdr:col>0</xdr:col>
      <xdr:colOff>0</xdr:colOff>
      <xdr:row>16</xdr:row>
      <xdr:rowOff>0</xdr:rowOff>
    </xdr:from>
    <xdr:to>
      <xdr:col>6</xdr:col>
      <xdr:colOff>1524000</xdr:colOff>
      <xdr:row>28</xdr:row>
      <xdr:rowOff>180975</xdr:rowOff>
    </xdr:to>
    <xdr:sp macro="" textlink="">
      <xdr:nvSpPr>
        <xdr:cNvPr id="886538"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6539"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6540"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6541"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6542"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6543"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654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6545"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6546"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6547"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6548"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6549"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6550"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6551"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6552"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6553"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655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23</xdr:row>
      <xdr:rowOff>266700</xdr:rowOff>
    </xdr:from>
    <xdr:to>
      <xdr:col>2</xdr:col>
      <xdr:colOff>685800</xdr:colOff>
      <xdr:row>24</xdr:row>
      <xdr:rowOff>400050</xdr:rowOff>
    </xdr:to>
    <xdr:sp macro="" textlink="">
      <xdr:nvSpPr>
        <xdr:cNvPr id="2" name="Shape 22">
          <a:hlinkClick xmlns:r="http://schemas.openxmlformats.org/officeDocument/2006/relationships" r:id="rId1"/>
          <a:extLst>
            <a:ext uri="{FF2B5EF4-FFF2-40B4-BE49-F238E27FC236}">
              <a16:creationId xmlns="" xmlns:a16="http://schemas.microsoft.com/office/drawing/2014/main" id="{00000000-0008-0000-0B00-000002000000}"/>
            </a:ext>
          </a:extLst>
        </xdr:cNvPr>
        <xdr:cNvSpPr/>
      </xdr:nvSpPr>
      <xdr:spPr>
        <a:xfrm>
          <a:off x="438150" y="2343150"/>
          <a:ext cx="1400175" cy="638175"/>
        </a:xfrm>
        <a:prstGeom prst="roundRect">
          <a:avLst>
            <a:gd name="adj" fmla="val 16667"/>
          </a:avLst>
        </a:prstGeom>
        <a:solidFill>
          <a:srgbClr val="002060"/>
        </a:solidFill>
        <a:ln w="25400" cap="flat" cmpd="sng">
          <a:solidFill>
            <a:srgbClr val="385D8A"/>
          </a:solidFill>
          <a:prstDash val="solid"/>
          <a:miter lim="8000"/>
          <a:headEnd type="none" w="med" len="med"/>
          <a:tailEnd type="none" w="med" len="med"/>
        </a:ln>
      </xdr:spPr>
      <xdr:txBody>
        <a:bodyPr wrap="square" lIns="91425" tIns="45700" rIns="91425" bIns="45700" anchor="t" anchorCtr="0">
          <a:noAutofit/>
        </a:bodyPr>
        <a:lstStyle/>
        <a:p>
          <a:pPr lvl="0" indent="-19050" algn="ctr">
            <a:spcBef>
              <a:spcPts val="0"/>
            </a:spcBef>
            <a:buClr>
              <a:srgbClr val="FFFFFF"/>
            </a:buClr>
            <a:buSzPct val="25000"/>
            <a:buFont typeface="Calibri"/>
            <a:buNone/>
          </a:pPr>
          <a:r>
            <a:rPr lang="en-US" sz="1200" b="1" i="0" u="none" strike="noStrike">
              <a:solidFill>
                <a:srgbClr val="FFFFFF"/>
              </a:solidFill>
              <a:latin typeface="Calibri"/>
              <a:ea typeface="Calibri"/>
              <a:cs typeface="Calibri"/>
              <a:sym typeface="Calibri"/>
            </a:rPr>
            <a:t>IR A INFORME CONSOLIDADO DE PROCESOS</a:t>
          </a:r>
        </a:p>
      </xdr:txBody>
    </xdr:sp>
    <xdr:clientData fLocksWithSheet="0"/>
  </xdr:twoCellAnchor>
  <xdr:twoCellAnchor>
    <xdr:from>
      <xdr:col>0</xdr:col>
      <xdr:colOff>381000</xdr:colOff>
      <xdr:row>16</xdr:row>
      <xdr:rowOff>47625</xdr:rowOff>
    </xdr:from>
    <xdr:to>
      <xdr:col>2</xdr:col>
      <xdr:colOff>781050</xdr:colOff>
      <xdr:row>19</xdr:row>
      <xdr:rowOff>257175</xdr:rowOff>
    </xdr:to>
    <xdr:pic>
      <xdr:nvPicPr>
        <xdr:cNvPr id="3" name="image1.png" descr="LOGO IDEP ULTIMO">
          <a:extLst>
            <a:ext uri="{FF2B5EF4-FFF2-40B4-BE49-F238E27FC236}">
              <a16:creationId xmlns="" xmlns:a16="http://schemas.microsoft.com/office/drawing/2014/main" id="{00000000-0008-0000-0B00-000003000000}"/>
            </a:ext>
          </a:extLst>
        </xdr:cNvPr>
        <xdr:cNvPicPr preferRelativeResize="0">
          <a:picLocks noChangeAspect="1" noChangeArrowheads="1"/>
        </xdr:cNvPicPr>
      </xdr:nvPicPr>
      <xdr:blipFill>
        <a:blip xmlns:r="http://schemas.openxmlformats.org/officeDocument/2006/relationships" r:embed="rId2" cstate="print"/>
        <a:srcRect/>
        <a:stretch>
          <a:fillRect/>
        </a:stretch>
      </xdr:blipFill>
      <xdr:spPr bwMode="auto">
        <a:xfrm>
          <a:off x="381000" y="47625"/>
          <a:ext cx="1552575" cy="981075"/>
        </a:xfrm>
        <a:prstGeom prst="rect">
          <a:avLst/>
        </a:prstGeom>
        <a:noFill/>
        <a:ln w="9525">
          <a:noFill/>
          <a:miter lim="800000"/>
          <a:headEnd/>
          <a:tailEnd/>
        </a:ln>
      </xdr:spPr>
    </xdr:pic>
    <xdr:clientData fLocksWithSheet="0"/>
  </xdr:twoCellAnchor>
  <xdr:twoCellAnchor>
    <xdr:from>
      <xdr:col>0</xdr:col>
      <xdr:colOff>0</xdr:colOff>
      <xdr:row>16</xdr:row>
      <xdr:rowOff>0</xdr:rowOff>
    </xdr:from>
    <xdr:to>
      <xdr:col>6</xdr:col>
      <xdr:colOff>1524000</xdr:colOff>
      <xdr:row>28</xdr:row>
      <xdr:rowOff>180975</xdr:rowOff>
    </xdr:to>
    <xdr:sp macro="" textlink="">
      <xdr:nvSpPr>
        <xdr:cNvPr id="4" name="AutoShape 17">
          <a:extLst>
            <a:ext uri="{FF2B5EF4-FFF2-40B4-BE49-F238E27FC236}">
              <a16:creationId xmlns="" xmlns:a16="http://schemas.microsoft.com/office/drawing/2014/main" id="{00000000-0008-0000-0B00-000004000000}"/>
            </a:ext>
          </a:extLst>
        </xdr:cNvPr>
        <xdr:cNvSpPr>
          <a:spLocks noChangeArrowheads="1"/>
        </xdr:cNvSpPr>
      </xdr:nvSpPr>
      <xdr:spPr bwMode="auto">
        <a:xfrm>
          <a:off x="0" y="0"/>
          <a:ext cx="11649075" cy="4476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5" name="AutoShape 17">
          <a:extLst>
            <a:ext uri="{FF2B5EF4-FFF2-40B4-BE49-F238E27FC236}">
              <a16:creationId xmlns="" xmlns:a16="http://schemas.microsoft.com/office/drawing/2014/main" id="{00000000-0008-0000-0B00-000005000000}"/>
            </a:ext>
          </a:extLst>
        </xdr:cNvPr>
        <xdr:cNvSpPr>
          <a:spLocks noChangeArrowheads="1"/>
        </xdr:cNvSpPr>
      </xdr:nvSpPr>
      <xdr:spPr bwMode="auto">
        <a:xfrm>
          <a:off x="0" y="0"/>
          <a:ext cx="11649075" cy="4476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6" name="AutoShape 17">
          <a:extLst>
            <a:ext uri="{FF2B5EF4-FFF2-40B4-BE49-F238E27FC236}">
              <a16:creationId xmlns="" xmlns:a16="http://schemas.microsoft.com/office/drawing/2014/main" id="{00000000-0008-0000-0B00-000006000000}"/>
            </a:ext>
          </a:extLst>
        </xdr:cNvPr>
        <xdr:cNvSpPr>
          <a:spLocks noChangeArrowheads="1"/>
        </xdr:cNvSpPr>
      </xdr:nvSpPr>
      <xdr:spPr bwMode="auto">
        <a:xfrm>
          <a:off x="0" y="0"/>
          <a:ext cx="11649075" cy="4476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7" name="AutoShape 17">
          <a:extLst>
            <a:ext uri="{FF2B5EF4-FFF2-40B4-BE49-F238E27FC236}">
              <a16:creationId xmlns="" xmlns:a16="http://schemas.microsoft.com/office/drawing/2014/main" id="{00000000-0008-0000-0B00-000007000000}"/>
            </a:ext>
          </a:extLst>
        </xdr:cNvPr>
        <xdr:cNvSpPr>
          <a:spLocks noChangeArrowheads="1"/>
        </xdr:cNvSpPr>
      </xdr:nvSpPr>
      <xdr:spPr bwMode="auto">
        <a:xfrm>
          <a:off x="0" y="0"/>
          <a:ext cx="11649075" cy="4476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 name="AutoShape 17">
          <a:extLst>
            <a:ext uri="{FF2B5EF4-FFF2-40B4-BE49-F238E27FC236}">
              <a16:creationId xmlns="" xmlns:a16="http://schemas.microsoft.com/office/drawing/2014/main" id="{00000000-0008-0000-0B00-000008000000}"/>
            </a:ext>
          </a:extLst>
        </xdr:cNvPr>
        <xdr:cNvSpPr>
          <a:spLocks noChangeArrowheads="1"/>
        </xdr:cNvSpPr>
      </xdr:nvSpPr>
      <xdr:spPr bwMode="auto">
        <a:xfrm>
          <a:off x="0" y="0"/>
          <a:ext cx="11649075" cy="4476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9" name="AutoShape 17">
          <a:extLst>
            <a:ext uri="{FF2B5EF4-FFF2-40B4-BE49-F238E27FC236}">
              <a16:creationId xmlns="" xmlns:a16="http://schemas.microsoft.com/office/drawing/2014/main" id="{00000000-0008-0000-0B00-000009000000}"/>
            </a:ext>
          </a:extLst>
        </xdr:cNvPr>
        <xdr:cNvSpPr>
          <a:spLocks noChangeArrowheads="1"/>
        </xdr:cNvSpPr>
      </xdr:nvSpPr>
      <xdr:spPr bwMode="auto">
        <a:xfrm>
          <a:off x="0" y="0"/>
          <a:ext cx="11649075" cy="4476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10" name="AutoShape 17">
          <a:extLst>
            <a:ext uri="{FF2B5EF4-FFF2-40B4-BE49-F238E27FC236}">
              <a16:creationId xmlns="" xmlns:a16="http://schemas.microsoft.com/office/drawing/2014/main" id="{00000000-0008-0000-0B00-00000A000000}"/>
            </a:ext>
          </a:extLst>
        </xdr:cNvPr>
        <xdr:cNvSpPr>
          <a:spLocks noChangeArrowheads="1"/>
        </xdr:cNvSpPr>
      </xdr:nvSpPr>
      <xdr:spPr bwMode="auto">
        <a:xfrm>
          <a:off x="0" y="0"/>
          <a:ext cx="11649075" cy="4476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11" name="AutoShape 17">
          <a:extLst>
            <a:ext uri="{FF2B5EF4-FFF2-40B4-BE49-F238E27FC236}">
              <a16:creationId xmlns="" xmlns:a16="http://schemas.microsoft.com/office/drawing/2014/main" id="{00000000-0008-0000-0B00-00000B000000}"/>
            </a:ext>
          </a:extLst>
        </xdr:cNvPr>
        <xdr:cNvSpPr>
          <a:spLocks noChangeArrowheads="1"/>
        </xdr:cNvSpPr>
      </xdr:nvSpPr>
      <xdr:spPr bwMode="auto">
        <a:xfrm>
          <a:off x="0" y="0"/>
          <a:ext cx="11649075" cy="4476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12" name="AutoShape 17">
          <a:extLst>
            <a:ext uri="{FF2B5EF4-FFF2-40B4-BE49-F238E27FC236}">
              <a16:creationId xmlns="" xmlns:a16="http://schemas.microsoft.com/office/drawing/2014/main" id="{00000000-0008-0000-0B00-00000C000000}"/>
            </a:ext>
          </a:extLst>
        </xdr:cNvPr>
        <xdr:cNvSpPr>
          <a:spLocks noChangeArrowheads="1"/>
        </xdr:cNvSpPr>
      </xdr:nvSpPr>
      <xdr:spPr bwMode="auto">
        <a:xfrm>
          <a:off x="0" y="0"/>
          <a:ext cx="11649075" cy="4476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13" name="AutoShape 17">
          <a:extLst>
            <a:ext uri="{FF2B5EF4-FFF2-40B4-BE49-F238E27FC236}">
              <a16:creationId xmlns="" xmlns:a16="http://schemas.microsoft.com/office/drawing/2014/main" id="{00000000-0008-0000-0B00-00000D000000}"/>
            </a:ext>
          </a:extLst>
        </xdr:cNvPr>
        <xdr:cNvSpPr>
          <a:spLocks noChangeArrowheads="1"/>
        </xdr:cNvSpPr>
      </xdr:nvSpPr>
      <xdr:spPr bwMode="auto">
        <a:xfrm>
          <a:off x="0" y="0"/>
          <a:ext cx="11649075" cy="4476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14" name="AutoShape 17">
          <a:extLst>
            <a:ext uri="{FF2B5EF4-FFF2-40B4-BE49-F238E27FC236}">
              <a16:creationId xmlns="" xmlns:a16="http://schemas.microsoft.com/office/drawing/2014/main" id="{00000000-0008-0000-0B00-00000E000000}"/>
            </a:ext>
          </a:extLst>
        </xdr:cNvPr>
        <xdr:cNvSpPr>
          <a:spLocks noChangeArrowheads="1"/>
        </xdr:cNvSpPr>
      </xdr:nvSpPr>
      <xdr:spPr bwMode="auto">
        <a:xfrm>
          <a:off x="0" y="0"/>
          <a:ext cx="11649075" cy="4476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15" name="AutoShape 17">
          <a:extLst>
            <a:ext uri="{FF2B5EF4-FFF2-40B4-BE49-F238E27FC236}">
              <a16:creationId xmlns="" xmlns:a16="http://schemas.microsoft.com/office/drawing/2014/main" id="{00000000-0008-0000-0B00-00000F000000}"/>
            </a:ext>
          </a:extLst>
        </xdr:cNvPr>
        <xdr:cNvSpPr>
          <a:spLocks noChangeArrowheads="1"/>
        </xdr:cNvSpPr>
      </xdr:nvSpPr>
      <xdr:spPr bwMode="auto">
        <a:xfrm>
          <a:off x="0" y="0"/>
          <a:ext cx="11649075" cy="4476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16" name="AutoShape 17">
          <a:extLst>
            <a:ext uri="{FF2B5EF4-FFF2-40B4-BE49-F238E27FC236}">
              <a16:creationId xmlns="" xmlns:a16="http://schemas.microsoft.com/office/drawing/2014/main" id="{00000000-0008-0000-0B00-000010000000}"/>
            </a:ext>
          </a:extLst>
        </xdr:cNvPr>
        <xdr:cNvSpPr>
          <a:spLocks noChangeArrowheads="1"/>
        </xdr:cNvSpPr>
      </xdr:nvSpPr>
      <xdr:spPr bwMode="auto">
        <a:xfrm>
          <a:off x="0" y="0"/>
          <a:ext cx="11649075" cy="4476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17" name="AutoShape 17">
          <a:extLst>
            <a:ext uri="{FF2B5EF4-FFF2-40B4-BE49-F238E27FC236}">
              <a16:creationId xmlns="" xmlns:a16="http://schemas.microsoft.com/office/drawing/2014/main" id="{00000000-0008-0000-0B00-000011000000}"/>
            </a:ext>
          </a:extLst>
        </xdr:cNvPr>
        <xdr:cNvSpPr>
          <a:spLocks noChangeArrowheads="1"/>
        </xdr:cNvSpPr>
      </xdr:nvSpPr>
      <xdr:spPr bwMode="auto">
        <a:xfrm>
          <a:off x="0" y="0"/>
          <a:ext cx="11649075" cy="4476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18" name="AutoShape 17">
          <a:extLst>
            <a:ext uri="{FF2B5EF4-FFF2-40B4-BE49-F238E27FC236}">
              <a16:creationId xmlns="" xmlns:a16="http://schemas.microsoft.com/office/drawing/2014/main" id="{00000000-0008-0000-0B00-000012000000}"/>
            </a:ext>
          </a:extLst>
        </xdr:cNvPr>
        <xdr:cNvSpPr>
          <a:spLocks noChangeArrowheads="1"/>
        </xdr:cNvSpPr>
      </xdr:nvSpPr>
      <xdr:spPr bwMode="auto">
        <a:xfrm>
          <a:off x="0" y="0"/>
          <a:ext cx="11649075" cy="4476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19" name="AutoShape 17">
          <a:extLst>
            <a:ext uri="{FF2B5EF4-FFF2-40B4-BE49-F238E27FC236}">
              <a16:creationId xmlns="" xmlns:a16="http://schemas.microsoft.com/office/drawing/2014/main" id="{00000000-0008-0000-0B00-000013000000}"/>
            </a:ext>
          </a:extLst>
        </xdr:cNvPr>
        <xdr:cNvSpPr>
          <a:spLocks noChangeArrowheads="1"/>
        </xdr:cNvSpPr>
      </xdr:nvSpPr>
      <xdr:spPr bwMode="auto">
        <a:xfrm>
          <a:off x="0" y="0"/>
          <a:ext cx="11649075" cy="4476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20" name="AutoShape 17">
          <a:extLst>
            <a:ext uri="{FF2B5EF4-FFF2-40B4-BE49-F238E27FC236}">
              <a16:creationId xmlns="" xmlns:a16="http://schemas.microsoft.com/office/drawing/2014/main" id="{00000000-0008-0000-0B00-000014000000}"/>
            </a:ext>
          </a:extLst>
        </xdr:cNvPr>
        <xdr:cNvSpPr>
          <a:spLocks noChangeArrowheads="1"/>
        </xdr:cNvSpPr>
      </xdr:nvSpPr>
      <xdr:spPr bwMode="auto">
        <a:xfrm>
          <a:off x="0" y="0"/>
          <a:ext cx="11649075" cy="447675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23</xdr:row>
      <xdr:rowOff>266700</xdr:rowOff>
    </xdr:from>
    <xdr:to>
      <xdr:col>2</xdr:col>
      <xdr:colOff>685800</xdr:colOff>
      <xdr:row>24</xdr:row>
      <xdr:rowOff>400050</xdr:rowOff>
    </xdr:to>
    <xdr:sp macro="" textlink="">
      <xdr:nvSpPr>
        <xdr:cNvPr id="2" name="Shape 22">
          <a:hlinkClick xmlns:r="http://schemas.openxmlformats.org/officeDocument/2006/relationships" r:id="rId1"/>
        </xdr:cNvPr>
        <xdr:cNvSpPr/>
      </xdr:nvSpPr>
      <xdr:spPr>
        <a:xfrm>
          <a:off x="438150" y="3619500"/>
          <a:ext cx="1400175" cy="752475"/>
        </a:xfrm>
        <a:prstGeom prst="roundRect">
          <a:avLst>
            <a:gd name="adj" fmla="val 16667"/>
          </a:avLst>
        </a:prstGeom>
        <a:solidFill>
          <a:srgbClr val="002060"/>
        </a:solidFill>
        <a:ln w="25400" cap="flat" cmpd="sng">
          <a:solidFill>
            <a:srgbClr val="385D8A"/>
          </a:solidFill>
          <a:prstDash val="solid"/>
          <a:miter lim="8000"/>
          <a:headEnd type="none" w="med" len="med"/>
          <a:tailEnd type="none" w="med" len="med"/>
        </a:ln>
      </xdr:spPr>
      <xdr:txBody>
        <a:bodyPr wrap="square" lIns="91425" tIns="45700" rIns="91425" bIns="45700" anchor="t" anchorCtr="0">
          <a:noAutofit/>
        </a:bodyPr>
        <a:lstStyle/>
        <a:p>
          <a:pPr lvl="0" indent="-19050" algn="ctr">
            <a:spcBef>
              <a:spcPts val="0"/>
            </a:spcBef>
            <a:buClr>
              <a:srgbClr val="FFFFFF"/>
            </a:buClr>
            <a:buSzPct val="25000"/>
            <a:buFont typeface="Calibri"/>
            <a:buNone/>
          </a:pPr>
          <a:r>
            <a:rPr lang="en-US" sz="1200" b="1" i="0" u="none" strike="noStrike">
              <a:solidFill>
                <a:srgbClr val="FFFFFF"/>
              </a:solidFill>
              <a:latin typeface="Calibri"/>
              <a:ea typeface="Calibri"/>
              <a:cs typeface="Calibri"/>
              <a:sym typeface="Calibri"/>
            </a:rPr>
            <a:t>IR A INFORME CONSOLIDADO DE PROCESOS</a:t>
          </a:r>
        </a:p>
      </xdr:txBody>
    </xdr:sp>
    <xdr:clientData fLocksWithSheet="0"/>
  </xdr:twoCellAnchor>
  <xdr:twoCellAnchor>
    <xdr:from>
      <xdr:col>0</xdr:col>
      <xdr:colOff>381000</xdr:colOff>
      <xdr:row>16</xdr:row>
      <xdr:rowOff>47625</xdr:rowOff>
    </xdr:from>
    <xdr:to>
      <xdr:col>2</xdr:col>
      <xdr:colOff>781050</xdr:colOff>
      <xdr:row>19</xdr:row>
      <xdr:rowOff>257175</xdr:rowOff>
    </xdr:to>
    <xdr:pic>
      <xdr:nvPicPr>
        <xdr:cNvPr id="887556" name="image1.png" descr="LOGO IDEP ULTIMO"/>
        <xdr:cNvPicPr preferRelativeResize="0">
          <a:picLocks noChangeAspect="1" noChangeArrowheads="1"/>
        </xdr:cNvPicPr>
      </xdr:nvPicPr>
      <xdr:blipFill>
        <a:blip xmlns:r="http://schemas.openxmlformats.org/officeDocument/2006/relationships" r:embed="rId2" cstate="print"/>
        <a:srcRect/>
        <a:stretch>
          <a:fillRect/>
        </a:stretch>
      </xdr:blipFill>
      <xdr:spPr bwMode="auto">
        <a:xfrm>
          <a:off x="381000" y="47625"/>
          <a:ext cx="1552575" cy="1266825"/>
        </a:xfrm>
        <a:prstGeom prst="rect">
          <a:avLst/>
        </a:prstGeom>
        <a:noFill/>
        <a:ln w="9525">
          <a:noFill/>
          <a:miter lim="800000"/>
          <a:headEnd/>
          <a:tailEnd/>
        </a:ln>
      </xdr:spPr>
    </xdr:pic>
    <xdr:clientData fLocksWithSheet="0"/>
  </xdr:twoCellAnchor>
  <xdr:twoCellAnchor>
    <xdr:from>
      <xdr:col>0</xdr:col>
      <xdr:colOff>0</xdr:colOff>
      <xdr:row>16</xdr:row>
      <xdr:rowOff>0</xdr:rowOff>
    </xdr:from>
    <xdr:to>
      <xdr:col>6</xdr:col>
      <xdr:colOff>1524000</xdr:colOff>
      <xdr:row>28</xdr:row>
      <xdr:rowOff>180975</xdr:rowOff>
    </xdr:to>
    <xdr:sp macro="" textlink="">
      <xdr:nvSpPr>
        <xdr:cNvPr id="887557"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7558"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7559"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7560"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7561"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7562"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7563"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756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7565"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7566"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7567"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7568"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7569"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7570"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7571"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7572"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7573"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23</xdr:row>
      <xdr:rowOff>266700</xdr:rowOff>
    </xdr:from>
    <xdr:to>
      <xdr:col>2</xdr:col>
      <xdr:colOff>685800</xdr:colOff>
      <xdr:row>24</xdr:row>
      <xdr:rowOff>400050</xdr:rowOff>
    </xdr:to>
    <xdr:sp macro="" textlink="">
      <xdr:nvSpPr>
        <xdr:cNvPr id="2" name="Shape 22">
          <a:hlinkClick xmlns:r="http://schemas.openxmlformats.org/officeDocument/2006/relationships" r:id="rId1"/>
        </xdr:cNvPr>
        <xdr:cNvSpPr/>
      </xdr:nvSpPr>
      <xdr:spPr>
        <a:xfrm>
          <a:off x="438150" y="3619500"/>
          <a:ext cx="1400175" cy="752475"/>
        </a:xfrm>
        <a:prstGeom prst="roundRect">
          <a:avLst>
            <a:gd name="adj" fmla="val 16667"/>
          </a:avLst>
        </a:prstGeom>
        <a:solidFill>
          <a:srgbClr val="002060"/>
        </a:solidFill>
        <a:ln w="25400" cap="flat" cmpd="sng">
          <a:solidFill>
            <a:srgbClr val="385D8A"/>
          </a:solidFill>
          <a:prstDash val="solid"/>
          <a:miter lim="8000"/>
          <a:headEnd type="none" w="med" len="med"/>
          <a:tailEnd type="none" w="med" len="med"/>
        </a:ln>
      </xdr:spPr>
      <xdr:txBody>
        <a:bodyPr wrap="square" lIns="91425" tIns="45700" rIns="91425" bIns="45700" anchor="t" anchorCtr="0">
          <a:noAutofit/>
        </a:bodyPr>
        <a:lstStyle/>
        <a:p>
          <a:pPr lvl="0" indent="-19050" algn="ctr">
            <a:spcBef>
              <a:spcPts val="0"/>
            </a:spcBef>
            <a:buClr>
              <a:srgbClr val="FFFFFF"/>
            </a:buClr>
            <a:buSzPct val="25000"/>
            <a:buFont typeface="Calibri"/>
            <a:buNone/>
          </a:pPr>
          <a:r>
            <a:rPr lang="en-US" sz="1200" b="1" i="0" u="none" strike="noStrike">
              <a:solidFill>
                <a:srgbClr val="FFFFFF"/>
              </a:solidFill>
              <a:latin typeface="Calibri"/>
              <a:ea typeface="Calibri"/>
              <a:cs typeface="Calibri"/>
              <a:sym typeface="Calibri"/>
            </a:rPr>
            <a:t>IR A INFORME CONSOLIDADO DE PROCESOS</a:t>
          </a:r>
        </a:p>
      </xdr:txBody>
    </xdr:sp>
    <xdr:clientData fLocksWithSheet="0"/>
  </xdr:twoCellAnchor>
  <xdr:twoCellAnchor>
    <xdr:from>
      <xdr:col>0</xdr:col>
      <xdr:colOff>381000</xdr:colOff>
      <xdr:row>16</xdr:row>
      <xdr:rowOff>47625</xdr:rowOff>
    </xdr:from>
    <xdr:to>
      <xdr:col>2</xdr:col>
      <xdr:colOff>781050</xdr:colOff>
      <xdr:row>19</xdr:row>
      <xdr:rowOff>257175</xdr:rowOff>
    </xdr:to>
    <xdr:pic>
      <xdr:nvPicPr>
        <xdr:cNvPr id="888580" name="image1.png" descr="LOGO IDEP ULTIMO"/>
        <xdr:cNvPicPr preferRelativeResize="0">
          <a:picLocks noChangeAspect="1" noChangeArrowheads="1"/>
        </xdr:cNvPicPr>
      </xdr:nvPicPr>
      <xdr:blipFill>
        <a:blip xmlns:r="http://schemas.openxmlformats.org/officeDocument/2006/relationships" r:embed="rId2" cstate="print"/>
        <a:srcRect/>
        <a:stretch>
          <a:fillRect/>
        </a:stretch>
      </xdr:blipFill>
      <xdr:spPr bwMode="auto">
        <a:xfrm>
          <a:off x="381000" y="47625"/>
          <a:ext cx="1552575" cy="1266825"/>
        </a:xfrm>
        <a:prstGeom prst="rect">
          <a:avLst/>
        </a:prstGeom>
        <a:noFill/>
        <a:ln w="9525">
          <a:noFill/>
          <a:miter lim="800000"/>
          <a:headEnd/>
          <a:tailEnd/>
        </a:ln>
      </xdr:spPr>
    </xdr:pic>
    <xdr:clientData fLocksWithSheet="0"/>
  </xdr:twoCellAnchor>
  <xdr:twoCellAnchor>
    <xdr:from>
      <xdr:col>0</xdr:col>
      <xdr:colOff>0</xdr:colOff>
      <xdr:row>16</xdr:row>
      <xdr:rowOff>0</xdr:rowOff>
    </xdr:from>
    <xdr:to>
      <xdr:col>6</xdr:col>
      <xdr:colOff>1524000</xdr:colOff>
      <xdr:row>28</xdr:row>
      <xdr:rowOff>180975</xdr:rowOff>
    </xdr:to>
    <xdr:sp macro="" textlink="">
      <xdr:nvSpPr>
        <xdr:cNvPr id="888581"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8582"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8583"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858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8585"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8586"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8587"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8588"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8589"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8590"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8591"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8592"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8593"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859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8595"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8596"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8597"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23</xdr:row>
      <xdr:rowOff>266700</xdr:rowOff>
    </xdr:from>
    <xdr:to>
      <xdr:col>2</xdr:col>
      <xdr:colOff>685800</xdr:colOff>
      <xdr:row>24</xdr:row>
      <xdr:rowOff>400050</xdr:rowOff>
    </xdr:to>
    <xdr:sp macro="" textlink="">
      <xdr:nvSpPr>
        <xdr:cNvPr id="2" name="Shape 22">
          <a:hlinkClick xmlns:r="http://schemas.openxmlformats.org/officeDocument/2006/relationships" r:id="rId1"/>
        </xdr:cNvPr>
        <xdr:cNvSpPr/>
      </xdr:nvSpPr>
      <xdr:spPr>
        <a:xfrm>
          <a:off x="438150" y="3619500"/>
          <a:ext cx="1400175" cy="752475"/>
        </a:xfrm>
        <a:prstGeom prst="roundRect">
          <a:avLst>
            <a:gd name="adj" fmla="val 16667"/>
          </a:avLst>
        </a:prstGeom>
        <a:solidFill>
          <a:srgbClr val="002060"/>
        </a:solidFill>
        <a:ln w="25400" cap="flat" cmpd="sng">
          <a:solidFill>
            <a:srgbClr val="385D8A"/>
          </a:solidFill>
          <a:prstDash val="solid"/>
          <a:miter lim="8000"/>
          <a:headEnd type="none" w="med" len="med"/>
          <a:tailEnd type="none" w="med" len="med"/>
        </a:ln>
      </xdr:spPr>
      <xdr:txBody>
        <a:bodyPr wrap="square" lIns="91425" tIns="45700" rIns="91425" bIns="45700" anchor="t" anchorCtr="0">
          <a:noAutofit/>
        </a:bodyPr>
        <a:lstStyle/>
        <a:p>
          <a:pPr lvl="0" indent="-19050" algn="ctr">
            <a:spcBef>
              <a:spcPts val="0"/>
            </a:spcBef>
            <a:buClr>
              <a:srgbClr val="FFFFFF"/>
            </a:buClr>
            <a:buSzPct val="25000"/>
            <a:buFont typeface="Calibri"/>
            <a:buNone/>
          </a:pPr>
          <a:r>
            <a:rPr lang="en-US" sz="1200" b="1" i="0" u="none" strike="noStrike">
              <a:solidFill>
                <a:srgbClr val="FFFFFF"/>
              </a:solidFill>
              <a:latin typeface="Calibri"/>
              <a:ea typeface="Calibri"/>
              <a:cs typeface="Calibri"/>
              <a:sym typeface="Calibri"/>
            </a:rPr>
            <a:t>IR A INFORME CONSOLIDADO DE PROCESOS</a:t>
          </a:r>
        </a:p>
      </xdr:txBody>
    </xdr:sp>
    <xdr:clientData fLocksWithSheet="0"/>
  </xdr:twoCellAnchor>
  <xdr:twoCellAnchor>
    <xdr:from>
      <xdr:col>0</xdr:col>
      <xdr:colOff>381000</xdr:colOff>
      <xdr:row>16</xdr:row>
      <xdr:rowOff>47625</xdr:rowOff>
    </xdr:from>
    <xdr:to>
      <xdr:col>2</xdr:col>
      <xdr:colOff>781050</xdr:colOff>
      <xdr:row>19</xdr:row>
      <xdr:rowOff>257175</xdr:rowOff>
    </xdr:to>
    <xdr:pic>
      <xdr:nvPicPr>
        <xdr:cNvPr id="889609" name="image1.png" descr="LOGO IDEP ULTIMO"/>
        <xdr:cNvPicPr preferRelativeResize="0">
          <a:picLocks noChangeAspect="1" noChangeArrowheads="1"/>
        </xdr:cNvPicPr>
      </xdr:nvPicPr>
      <xdr:blipFill>
        <a:blip xmlns:r="http://schemas.openxmlformats.org/officeDocument/2006/relationships" r:embed="rId2" cstate="print"/>
        <a:srcRect/>
        <a:stretch>
          <a:fillRect/>
        </a:stretch>
      </xdr:blipFill>
      <xdr:spPr bwMode="auto">
        <a:xfrm>
          <a:off x="381000" y="47625"/>
          <a:ext cx="1552575" cy="1266825"/>
        </a:xfrm>
        <a:prstGeom prst="rect">
          <a:avLst/>
        </a:prstGeom>
        <a:noFill/>
        <a:ln w="9525">
          <a:noFill/>
          <a:miter lim="800000"/>
          <a:headEnd/>
          <a:tailEnd/>
        </a:ln>
      </xdr:spPr>
    </xdr:pic>
    <xdr:clientData fLocksWithSheet="0"/>
  </xdr:twoCellAnchor>
  <xdr:twoCellAnchor>
    <xdr:from>
      <xdr:col>0</xdr:col>
      <xdr:colOff>0</xdr:colOff>
      <xdr:row>16</xdr:row>
      <xdr:rowOff>0</xdr:rowOff>
    </xdr:from>
    <xdr:to>
      <xdr:col>6</xdr:col>
      <xdr:colOff>1524000</xdr:colOff>
      <xdr:row>28</xdr:row>
      <xdr:rowOff>180975</xdr:rowOff>
    </xdr:to>
    <xdr:sp macro="" textlink="">
      <xdr:nvSpPr>
        <xdr:cNvPr id="889610"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9611"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9612"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9613"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961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9615"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9616"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9617"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9618"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9619"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9620"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9621"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9622"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9623"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962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9625"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9626"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23</xdr:row>
      <xdr:rowOff>266700</xdr:rowOff>
    </xdr:from>
    <xdr:to>
      <xdr:col>2</xdr:col>
      <xdr:colOff>685800</xdr:colOff>
      <xdr:row>24</xdr:row>
      <xdr:rowOff>400050</xdr:rowOff>
    </xdr:to>
    <xdr:sp macro="" textlink="">
      <xdr:nvSpPr>
        <xdr:cNvPr id="22" name="Shape 22">
          <a:hlinkClick xmlns:r="http://schemas.openxmlformats.org/officeDocument/2006/relationships" r:id="rId1"/>
        </xdr:cNvPr>
        <xdr:cNvSpPr/>
      </xdr:nvSpPr>
      <xdr:spPr>
        <a:xfrm>
          <a:off x="4655438" y="3413288"/>
          <a:ext cx="1381125" cy="733425"/>
        </a:xfrm>
        <a:prstGeom prst="roundRect">
          <a:avLst>
            <a:gd name="adj" fmla="val 16667"/>
          </a:avLst>
        </a:prstGeom>
        <a:solidFill>
          <a:srgbClr val="002060"/>
        </a:solidFill>
        <a:ln w="25400" cap="flat" cmpd="sng">
          <a:solidFill>
            <a:srgbClr val="385D8A"/>
          </a:solidFill>
          <a:prstDash val="solid"/>
          <a:miter lim="8000"/>
          <a:headEnd type="none" w="med" len="med"/>
          <a:tailEnd type="none" w="med" len="med"/>
        </a:ln>
      </xdr:spPr>
      <xdr:txBody>
        <a:bodyPr wrap="square" lIns="91425" tIns="45700" rIns="91425" bIns="45700" anchor="t" anchorCtr="0">
          <a:noAutofit/>
        </a:bodyPr>
        <a:lstStyle/>
        <a:p>
          <a:pPr lvl="0" indent="-19050" algn="ctr">
            <a:spcBef>
              <a:spcPts val="0"/>
            </a:spcBef>
            <a:buClr>
              <a:srgbClr val="FFFFFF"/>
            </a:buClr>
            <a:buSzPct val="25000"/>
            <a:buFont typeface="Calibri"/>
            <a:buNone/>
          </a:pPr>
          <a:r>
            <a:rPr lang="en-US" sz="1200" b="1" i="0" u="none" strike="noStrike">
              <a:solidFill>
                <a:srgbClr val="FFFFFF"/>
              </a:solidFill>
              <a:latin typeface="Calibri"/>
              <a:ea typeface="Calibri"/>
              <a:cs typeface="Calibri"/>
              <a:sym typeface="Calibri"/>
            </a:rPr>
            <a:t>IR A INFORME CONSOLIDADO DE PROCESOS</a:t>
          </a:r>
        </a:p>
      </xdr:txBody>
    </xdr:sp>
    <xdr:clientData fLocksWithSheet="0"/>
  </xdr:twoCellAnchor>
  <xdr:twoCellAnchor>
    <xdr:from>
      <xdr:col>0</xdr:col>
      <xdr:colOff>381000</xdr:colOff>
      <xdr:row>16</xdr:row>
      <xdr:rowOff>47625</xdr:rowOff>
    </xdr:from>
    <xdr:to>
      <xdr:col>2</xdr:col>
      <xdr:colOff>781050</xdr:colOff>
      <xdr:row>19</xdr:row>
      <xdr:rowOff>257175</xdr:rowOff>
    </xdr:to>
    <xdr:pic>
      <xdr:nvPicPr>
        <xdr:cNvPr id="866193" name="image1.png" descr="LOGO IDEP ULTIMO"/>
        <xdr:cNvPicPr preferRelativeResize="0">
          <a:picLocks noChangeAspect="1" noChangeArrowheads="1"/>
        </xdr:cNvPicPr>
      </xdr:nvPicPr>
      <xdr:blipFill>
        <a:blip xmlns:r="http://schemas.openxmlformats.org/officeDocument/2006/relationships" r:embed="rId2" cstate="print"/>
        <a:srcRect/>
        <a:stretch>
          <a:fillRect/>
        </a:stretch>
      </xdr:blipFill>
      <xdr:spPr bwMode="auto">
        <a:xfrm>
          <a:off x="381000" y="47625"/>
          <a:ext cx="1552575" cy="1266825"/>
        </a:xfrm>
        <a:prstGeom prst="rect">
          <a:avLst/>
        </a:prstGeom>
        <a:noFill/>
        <a:ln w="9525">
          <a:noFill/>
          <a:miter lim="800000"/>
          <a:headEnd/>
          <a:tailEnd/>
        </a:ln>
      </xdr:spPr>
    </xdr:pic>
    <xdr:clientData fLocksWithSheet="0"/>
  </xdr:twoCellAnchor>
  <xdr:twoCellAnchor>
    <xdr:from>
      <xdr:col>0</xdr:col>
      <xdr:colOff>0</xdr:colOff>
      <xdr:row>16</xdr:row>
      <xdr:rowOff>0</xdr:rowOff>
    </xdr:from>
    <xdr:to>
      <xdr:col>6</xdr:col>
      <xdr:colOff>1524000</xdr:colOff>
      <xdr:row>28</xdr:row>
      <xdr:rowOff>180975</xdr:rowOff>
    </xdr:to>
    <xdr:sp macro="" textlink="">
      <xdr:nvSpPr>
        <xdr:cNvPr id="866194" name="Rectangle 17" hidden="1"/>
        <xdr:cNvSpPr>
          <a:spLocks noSelect="1" noChangeArrowheads="1"/>
        </xdr:cNvSpPr>
      </xdr:nvSpPr>
      <xdr:spPr bwMode="auto">
        <a:xfrm>
          <a:off x="0" y="0"/>
          <a:ext cx="10382250" cy="6619875"/>
        </a:xfrm>
        <a:prstGeom prst="rect">
          <a:avLst/>
        </a:pr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66195"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66196"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66197"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66198"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66199"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66200"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66201"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66202"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66203"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6620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66205"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66206"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66207"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66208"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66209"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66210"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66211"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23</xdr:row>
      <xdr:rowOff>266700</xdr:rowOff>
    </xdr:from>
    <xdr:to>
      <xdr:col>2</xdr:col>
      <xdr:colOff>685800</xdr:colOff>
      <xdr:row>24</xdr:row>
      <xdr:rowOff>400050</xdr:rowOff>
    </xdr:to>
    <xdr:sp macro="" textlink="">
      <xdr:nvSpPr>
        <xdr:cNvPr id="2" name="Shape 22">
          <a:hlinkClick xmlns:r="http://schemas.openxmlformats.org/officeDocument/2006/relationships" r:id="rId1"/>
        </xdr:cNvPr>
        <xdr:cNvSpPr/>
      </xdr:nvSpPr>
      <xdr:spPr>
        <a:xfrm>
          <a:off x="438150" y="3619500"/>
          <a:ext cx="1400175" cy="752475"/>
        </a:xfrm>
        <a:prstGeom prst="roundRect">
          <a:avLst>
            <a:gd name="adj" fmla="val 16667"/>
          </a:avLst>
        </a:prstGeom>
        <a:solidFill>
          <a:srgbClr val="002060"/>
        </a:solidFill>
        <a:ln w="25400" cap="flat" cmpd="sng">
          <a:solidFill>
            <a:srgbClr val="385D8A"/>
          </a:solidFill>
          <a:prstDash val="solid"/>
          <a:miter lim="8000"/>
          <a:headEnd type="none" w="med" len="med"/>
          <a:tailEnd type="none" w="med" len="med"/>
        </a:ln>
      </xdr:spPr>
      <xdr:txBody>
        <a:bodyPr wrap="square" lIns="91425" tIns="45700" rIns="91425" bIns="45700" anchor="t" anchorCtr="0">
          <a:noAutofit/>
        </a:bodyPr>
        <a:lstStyle/>
        <a:p>
          <a:pPr lvl="0" indent="-19050" algn="ctr">
            <a:spcBef>
              <a:spcPts val="0"/>
            </a:spcBef>
            <a:buClr>
              <a:srgbClr val="FFFFFF"/>
            </a:buClr>
            <a:buSzPct val="25000"/>
            <a:buFont typeface="Calibri"/>
            <a:buNone/>
          </a:pPr>
          <a:r>
            <a:rPr lang="en-US" sz="1200" b="1" i="0" u="none" strike="noStrike">
              <a:solidFill>
                <a:srgbClr val="FFFFFF"/>
              </a:solidFill>
              <a:latin typeface="Calibri"/>
              <a:ea typeface="Calibri"/>
              <a:cs typeface="Calibri"/>
              <a:sym typeface="Calibri"/>
            </a:rPr>
            <a:t>IR A INFORME CONSOLIDADO DE PROCESOS</a:t>
          </a:r>
        </a:p>
      </xdr:txBody>
    </xdr:sp>
    <xdr:clientData fLocksWithSheet="0"/>
  </xdr:twoCellAnchor>
  <xdr:twoCellAnchor>
    <xdr:from>
      <xdr:col>0</xdr:col>
      <xdr:colOff>381000</xdr:colOff>
      <xdr:row>16</xdr:row>
      <xdr:rowOff>47625</xdr:rowOff>
    </xdr:from>
    <xdr:to>
      <xdr:col>2</xdr:col>
      <xdr:colOff>781050</xdr:colOff>
      <xdr:row>19</xdr:row>
      <xdr:rowOff>257175</xdr:rowOff>
    </xdr:to>
    <xdr:pic>
      <xdr:nvPicPr>
        <xdr:cNvPr id="879373" name="image1.png" descr="LOGO IDEP ULTIMO"/>
        <xdr:cNvPicPr preferRelativeResize="0">
          <a:picLocks noChangeAspect="1" noChangeArrowheads="1"/>
        </xdr:cNvPicPr>
      </xdr:nvPicPr>
      <xdr:blipFill>
        <a:blip xmlns:r="http://schemas.openxmlformats.org/officeDocument/2006/relationships" r:embed="rId2" cstate="print"/>
        <a:srcRect/>
        <a:stretch>
          <a:fillRect/>
        </a:stretch>
      </xdr:blipFill>
      <xdr:spPr bwMode="auto">
        <a:xfrm>
          <a:off x="381000" y="47625"/>
          <a:ext cx="1552575" cy="1266825"/>
        </a:xfrm>
        <a:prstGeom prst="rect">
          <a:avLst/>
        </a:prstGeom>
        <a:noFill/>
        <a:ln w="9525">
          <a:noFill/>
          <a:miter lim="800000"/>
          <a:headEnd/>
          <a:tailEnd/>
        </a:ln>
      </xdr:spPr>
    </xdr:pic>
    <xdr:clientData fLocksWithSheet="0"/>
  </xdr:twoCellAnchor>
  <xdr:twoCellAnchor>
    <xdr:from>
      <xdr:col>0</xdr:col>
      <xdr:colOff>0</xdr:colOff>
      <xdr:row>16</xdr:row>
      <xdr:rowOff>0</xdr:rowOff>
    </xdr:from>
    <xdr:to>
      <xdr:col>6</xdr:col>
      <xdr:colOff>1524000</xdr:colOff>
      <xdr:row>28</xdr:row>
      <xdr:rowOff>180975</xdr:rowOff>
    </xdr:to>
    <xdr:sp macro="" textlink="">
      <xdr:nvSpPr>
        <xdr:cNvPr id="87937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9375"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9376"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9377"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9378"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9379"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9380"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9381"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9382"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9383"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938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9385"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9386"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9387"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9388"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9389"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9390"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23</xdr:row>
      <xdr:rowOff>266700</xdr:rowOff>
    </xdr:from>
    <xdr:to>
      <xdr:col>2</xdr:col>
      <xdr:colOff>685800</xdr:colOff>
      <xdr:row>24</xdr:row>
      <xdr:rowOff>400050</xdr:rowOff>
    </xdr:to>
    <xdr:sp macro="" textlink="">
      <xdr:nvSpPr>
        <xdr:cNvPr id="2" name="Shape 22">
          <a:hlinkClick xmlns:r="http://schemas.openxmlformats.org/officeDocument/2006/relationships" r:id="rId1"/>
        </xdr:cNvPr>
        <xdr:cNvSpPr/>
      </xdr:nvSpPr>
      <xdr:spPr>
        <a:xfrm>
          <a:off x="438150" y="3619500"/>
          <a:ext cx="1400175" cy="752475"/>
        </a:xfrm>
        <a:prstGeom prst="roundRect">
          <a:avLst>
            <a:gd name="adj" fmla="val 16667"/>
          </a:avLst>
        </a:prstGeom>
        <a:solidFill>
          <a:srgbClr val="002060"/>
        </a:solidFill>
        <a:ln w="25400" cap="flat" cmpd="sng">
          <a:solidFill>
            <a:srgbClr val="385D8A"/>
          </a:solidFill>
          <a:prstDash val="solid"/>
          <a:miter lim="8000"/>
          <a:headEnd type="none" w="med" len="med"/>
          <a:tailEnd type="none" w="med" len="med"/>
        </a:ln>
      </xdr:spPr>
      <xdr:txBody>
        <a:bodyPr wrap="square" lIns="91425" tIns="45700" rIns="91425" bIns="45700" anchor="t" anchorCtr="0">
          <a:noAutofit/>
        </a:bodyPr>
        <a:lstStyle/>
        <a:p>
          <a:pPr lvl="0" indent="-19050" algn="ctr">
            <a:spcBef>
              <a:spcPts val="0"/>
            </a:spcBef>
            <a:buClr>
              <a:srgbClr val="FFFFFF"/>
            </a:buClr>
            <a:buSzPct val="25000"/>
            <a:buFont typeface="Calibri"/>
            <a:buNone/>
          </a:pPr>
          <a:r>
            <a:rPr lang="en-US" sz="1200" b="1" i="0" u="none" strike="noStrike">
              <a:solidFill>
                <a:srgbClr val="FFFFFF"/>
              </a:solidFill>
              <a:latin typeface="Calibri"/>
              <a:ea typeface="Calibri"/>
              <a:cs typeface="Calibri"/>
              <a:sym typeface="Calibri"/>
            </a:rPr>
            <a:t>IR A INFORME CONSOLIDADO DE PROCESOS</a:t>
          </a:r>
        </a:p>
      </xdr:txBody>
    </xdr:sp>
    <xdr:clientData fLocksWithSheet="0"/>
  </xdr:twoCellAnchor>
  <xdr:twoCellAnchor>
    <xdr:from>
      <xdr:col>0</xdr:col>
      <xdr:colOff>381000</xdr:colOff>
      <xdr:row>16</xdr:row>
      <xdr:rowOff>47625</xdr:rowOff>
    </xdr:from>
    <xdr:to>
      <xdr:col>2</xdr:col>
      <xdr:colOff>781050</xdr:colOff>
      <xdr:row>19</xdr:row>
      <xdr:rowOff>257175</xdr:rowOff>
    </xdr:to>
    <xdr:pic>
      <xdr:nvPicPr>
        <xdr:cNvPr id="880389" name="image1.png" descr="LOGO IDEP ULTIMO"/>
        <xdr:cNvPicPr preferRelativeResize="0">
          <a:picLocks noChangeAspect="1" noChangeArrowheads="1"/>
        </xdr:cNvPicPr>
      </xdr:nvPicPr>
      <xdr:blipFill>
        <a:blip xmlns:r="http://schemas.openxmlformats.org/officeDocument/2006/relationships" r:embed="rId2" cstate="print"/>
        <a:srcRect/>
        <a:stretch>
          <a:fillRect/>
        </a:stretch>
      </xdr:blipFill>
      <xdr:spPr bwMode="auto">
        <a:xfrm>
          <a:off x="381000" y="47625"/>
          <a:ext cx="1552575" cy="1266825"/>
        </a:xfrm>
        <a:prstGeom prst="rect">
          <a:avLst/>
        </a:prstGeom>
        <a:noFill/>
        <a:ln w="9525">
          <a:noFill/>
          <a:miter lim="800000"/>
          <a:headEnd/>
          <a:tailEnd/>
        </a:ln>
      </xdr:spPr>
    </xdr:pic>
    <xdr:clientData fLocksWithSheet="0"/>
  </xdr:twoCellAnchor>
  <xdr:twoCellAnchor>
    <xdr:from>
      <xdr:col>0</xdr:col>
      <xdr:colOff>0</xdr:colOff>
      <xdr:row>16</xdr:row>
      <xdr:rowOff>0</xdr:rowOff>
    </xdr:from>
    <xdr:to>
      <xdr:col>6</xdr:col>
      <xdr:colOff>1524000</xdr:colOff>
      <xdr:row>28</xdr:row>
      <xdr:rowOff>180975</xdr:rowOff>
    </xdr:to>
    <xdr:sp macro="" textlink="">
      <xdr:nvSpPr>
        <xdr:cNvPr id="880390"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0391"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0392"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0393"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039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0395"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0396"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0397"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0398"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0399"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0400"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0401"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0402"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0403"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040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0405"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0406"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23</xdr:row>
      <xdr:rowOff>266700</xdr:rowOff>
    </xdr:from>
    <xdr:to>
      <xdr:col>2</xdr:col>
      <xdr:colOff>685800</xdr:colOff>
      <xdr:row>24</xdr:row>
      <xdr:rowOff>400050</xdr:rowOff>
    </xdr:to>
    <xdr:sp macro="" textlink="">
      <xdr:nvSpPr>
        <xdr:cNvPr id="2" name="Shape 22">
          <a:hlinkClick xmlns:r="http://schemas.openxmlformats.org/officeDocument/2006/relationships" r:id="rId1"/>
        </xdr:cNvPr>
        <xdr:cNvSpPr/>
      </xdr:nvSpPr>
      <xdr:spPr>
        <a:xfrm>
          <a:off x="438150" y="3619500"/>
          <a:ext cx="1400175" cy="752475"/>
        </a:xfrm>
        <a:prstGeom prst="roundRect">
          <a:avLst>
            <a:gd name="adj" fmla="val 16667"/>
          </a:avLst>
        </a:prstGeom>
        <a:solidFill>
          <a:srgbClr val="002060"/>
        </a:solidFill>
        <a:ln w="25400" cap="flat" cmpd="sng">
          <a:solidFill>
            <a:srgbClr val="385D8A"/>
          </a:solidFill>
          <a:prstDash val="solid"/>
          <a:miter lim="8000"/>
          <a:headEnd type="none" w="med" len="med"/>
          <a:tailEnd type="none" w="med" len="med"/>
        </a:ln>
      </xdr:spPr>
      <xdr:txBody>
        <a:bodyPr wrap="square" lIns="91425" tIns="45700" rIns="91425" bIns="45700" anchor="t" anchorCtr="0">
          <a:noAutofit/>
        </a:bodyPr>
        <a:lstStyle/>
        <a:p>
          <a:pPr lvl="0" indent="-19050" algn="ctr">
            <a:spcBef>
              <a:spcPts val="0"/>
            </a:spcBef>
            <a:buClr>
              <a:srgbClr val="FFFFFF"/>
            </a:buClr>
            <a:buSzPct val="25000"/>
            <a:buFont typeface="Calibri"/>
            <a:buNone/>
          </a:pPr>
          <a:r>
            <a:rPr lang="en-US" sz="1200" b="1" i="0" u="none" strike="noStrike">
              <a:solidFill>
                <a:srgbClr val="FFFFFF"/>
              </a:solidFill>
              <a:latin typeface="Calibri"/>
              <a:ea typeface="Calibri"/>
              <a:cs typeface="Calibri"/>
              <a:sym typeface="Calibri"/>
            </a:rPr>
            <a:t>IR A INFORME CONSOLIDADO DE PROCESOS</a:t>
          </a:r>
        </a:p>
      </xdr:txBody>
    </xdr:sp>
    <xdr:clientData fLocksWithSheet="0"/>
  </xdr:twoCellAnchor>
  <xdr:twoCellAnchor>
    <xdr:from>
      <xdr:col>0</xdr:col>
      <xdr:colOff>381000</xdr:colOff>
      <xdr:row>16</xdr:row>
      <xdr:rowOff>47625</xdr:rowOff>
    </xdr:from>
    <xdr:to>
      <xdr:col>2</xdr:col>
      <xdr:colOff>781050</xdr:colOff>
      <xdr:row>19</xdr:row>
      <xdr:rowOff>257175</xdr:rowOff>
    </xdr:to>
    <xdr:pic>
      <xdr:nvPicPr>
        <xdr:cNvPr id="881413" name="image1.png" descr="LOGO IDEP ULTIMO"/>
        <xdr:cNvPicPr preferRelativeResize="0">
          <a:picLocks noChangeAspect="1" noChangeArrowheads="1"/>
        </xdr:cNvPicPr>
      </xdr:nvPicPr>
      <xdr:blipFill>
        <a:blip xmlns:r="http://schemas.openxmlformats.org/officeDocument/2006/relationships" r:embed="rId2" cstate="print"/>
        <a:srcRect/>
        <a:stretch>
          <a:fillRect/>
        </a:stretch>
      </xdr:blipFill>
      <xdr:spPr bwMode="auto">
        <a:xfrm>
          <a:off x="381000" y="47625"/>
          <a:ext cx="1552575" cy="1266825"/>
        </a:xfrm>
        <a:prstGeom prst="rect">
          <a:avLst/>
        </a:prstGeom>
        <a:noFill/>
        <a:ln w="9525">
          <a:noFill/>
          <a:miter lim="800000"/>
          <a:headEnd/>
          <a:tailEnd/>
        </a:ln>
      </xdr:spPr>
    </xdr:pic>
    <xdr:clientData fLocksWithSheet="0"/>
  </xdr:twoCellAnchor>
  <xdr:twoCellAnchor>
    <xdr:from>
      <xdr:col>0</xdr:col>
      <xdr:colOff>0</xdr:colOff>
      <xdr:row>16</xdr:row>
      <xdr:rowOff>0</xdr:rowOff>
    </xdr:from>
    <xdr:to>
      <xdr:col>6</xdr:col>
      <xdr:colOff>1524000</xdr:colOff>
      <xdr:row>28</xdr:row>
      <xdr:rowOff>180975</xdr:rowOff>
    </xdr:to>
    <xdr:sp macro="" textlink="">
      <xdr:nvSpPr>
        <xdr:cNvPr id="88141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1415"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1416"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1417"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1418"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1419"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1420"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1421"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1422"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1423"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142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1425"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1426"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1427"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1428"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1429"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1430"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23</xdr:row>
      <xdr:rowOff>266700</xdr:rowOff>
    </xdr:from>
    <xdr:to>
      <xdr:col>2</xdr:col>
      <xdr:colOff>685800</xdr:colOff>
      <xdr:row>24</xdr:row>
      <xdr:rowOff>400050</xdr:rowOff>
    </xdr:to>
    <xdr:sp macro="" textlink="">
      <xdr:nvSpPr>
        <xdr:cNvPr id="2" name="Shape 22">
          <a:hlinkClick xmlns:r="http://schemas.openxmlformats.org/officeDocument/2006/relationships" r:id="rId1"/>
        </xdr:cNvPr>
        <xdr:cNvSpPr/>
      </xdr:nvSpPr>
      <xdr:spPr>
        <a:xfrm>
          <a:off x="438150" y="3619500"/>
          <a:ext cx="1400175" cy="752475"/>
        </a:xfrm>
        <a:prstGeom prst="roundRect">
          <a:avLst>
            <a:gd name="adj" fmla="val 16667"/>
          </a:avLst>
        </a:prstGeom>
        <a:solidFill>
          <a:srgbClr val="002060"/>
        </a:solidFill>
        <a:ln w="25400" cap="flat" cmpd="sng">
          <a:solidFill>
            <a:srgbClr val="385D8A"/>
          </a:solidFill>
          <a:prstDash val="solid"/>
          <a:miter lim="8000"/>
          <a:headEnd type="none" w="med" len="med"/>
          <a:tailEnd type="none" w="med" len="med"/>
        </a:ln>
      </xdr:spPr>
      <xdr:txBody>
        <a:bodyPr wrap="square" lIns="91425" tIns="45700" rIns="91425" bIns="45700" anchor="t" anchorCtr="0">
          <a:noAutofit/>
        </a:bodyPr>
        <a:lstStyle/>
        <a:p>
          <a:pPr lvl="0" indent="-19050" algn="ctr">
            <a:spcBef>
              <a:spcPts val="0"/>
            </a:spcBef>
            <a:buClr>
              <a:srgbClr val="FFFFFF"/>
            </a:buClr>
            <a:buSzPct val="25000"/>
            <a:buFont typeface="Calibri"/>
            <a:buNone/>
          </a:pPr>
          <a:r>
            <a:rPr lang="en-US" sz="1200" b="1" i="0" u="none" strike="noStrike">
              <a:solidFill>
                <a:srgbClr val="FFFFFF"/>
              </a:solidFill>
              <a:latin typeface="Calibri"/>
              <a:ea typeface="Calibri"/>
              <a:cs typeface="Calibri"/>
              <a:sym typeface="Calibri"/>
            </a:rPr>
            <a:t>IR A INFORME CONSOLIDADO DE PROCESOS</a:t>
          </a:r>
        </a:p>
      </xdr:txBody>
    </xdr:sp>
    <xdr:clientData fLocksWithSheet="0"/>
  </xdr:twoCellAnchor>
  <xdr:twoCellAnchor>
    <xdr:from>
      <xdr:col>0</xdr:col>
      <xdr:colOff>381000</xdr:colOff>
      <xdr:row>16</xdr:row>
      <xdr:rowOff>47625</xdr:rowOff>
    </xdr:from>
    <xdr:to>
      <xdr:col>2</xdr:col>
      <xdr:colOff>781050</xdr:colOff>
      <xdr:row>19</xdr:row>
      <xdr:rowOff>257175</xdr:rowOff>
    </xdr:to>
    <xdr:pic>
      <xdr:nvPicPr>
        <xdr:cNvPr id="874291" name="image1.png" descr="LOGO IDEP ULTIMO"/>
        <xdr:cNvPicPr preferRelativeResize="0">
          <a:picLocks noChangeAspect="1" noChangeArrowheads="1"/>
        </xdr:cNvPicPr>
      </xdr:nvPicPr>
      <xdr:blipFill>
        <a:blip xmlns:r="http://schemas.openxmlformats.org/officeDocument/2006/relationships" r:embed="rId2" cstate="print"/>
        <a:srcRect/>
        <a:stretch>
          <a:fillRect/>
        </a:stretch>
      </xdr:blipFill>
      <xdr:spPr bwMode="auto">
        <a:xfrm>
          <a:off x="381000" y="47625"/>
          <a:ext cx="1552575" cy="1266825"/>
        </a:xfrm>
        <a:prstGeom prst="rect">
          <a:avLst/>
        </a:prstGeom>
        <a:noFill/>
        <a:ln w="9525">
          <a:noFill/>
          <a:miter lim="800000"/>
          <a:headEnd/>
          <a:tailEnd/>
        </a:ln>
      </xdr:spPr>
    </xdr:pic>
    <xdr:clientData fLocksWithSheet="0"/>
  </xdr:twoCellAnchor>
  <xdr:twoCellAnchor>
    <xdr:from>
      <xdr:col>0</xdr:col>
      <xdr:colOff>0</xdr:colOff>
      <xdr:row>16</xdr:row>
      <xdr:rowOff>0</xdr:rowOff>
    </xdr:from>
    <xdr:to>
      <xdr:col>6</xdr:col>
      <xdr:colOff>1524000</xdr:colOff>
      <xdr:row>28</xdr:row>
      <xdr:rowOff>180975</xdr:rowOff>
    </xdr:to>
    <xdr:sp macro="" textlink="">
      <xdr:nvSpPr>
        <xdr:cNvPr id="874292"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4293"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429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4295"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4296"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4297"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4298"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4299"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4300"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4301"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4302"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4303"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430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4305"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4306"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4307"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4308"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23</xdr:row>
      <xdr:rowOff>266700</xdr:rowOff>
    </xdr:from>
    <xdr:to>
      <xdr:col>2</xdr:col>
      <xdr:colOff>685800</xdr:colOff>
      <xdr:row>24</xdr:row>
      <xdr:rowOff>400050</xdr:rowOff>
    </xdr:to>
    <xdr:sp macro="" textlink="">
      <xdr:nvSpPr>
        <xdr:cNvPr id="2" name="Shape 22">
          <a:hlinkClick xmlns:r="http://schemas.openxmlformats.org/officeDocument/2006/relationships" r:id="rId1"/>
        </xdr:cNvPr>
        <xdr:cNvSpPr/>
      </xdr:nvSpPr>
      <xdr:spPr>
        <a:xfrm>
          <a:off x="438150" y="3619500"/>
          <a:ext cx="1400175" cy="752475"/>
        </a:xfrm>
        <a:prstGeom prst="roundRect">
          <a:avLst>
            <a:gd name="adj" fmla="val 16667"/>
          </a:avLst>
        </a:prstGeom>
        <a:solidFill>
          <a:srgbClr val="002060"/>
        </a:solidFill>
        <a:ln w="25400" cap="flat" cmpd="sng">
          <a:solidFill>
            <a:srgbClr val="385D8A"/>
          </a:solidFill>
          <a:prstDash val="solid"/>
          <a:miter lim="8000"/>
          <a:headEnd type="none" w="med" len="med"/>
          <a:tailEnd type="none" w="med" len="med"/>
        </a:ln>
      </xdr:spPr>
      <xdr:txBody>
        <a:bodyPr wrap="square" lIns="91425" tIns="45700" rIns="91425" bIns="45700" anchor="t" anchorCtr="0">
          <a:noAutofit/>
        </a:bodyPr>
        <a:lstStyle/>
        <a:p>
          <a:pPr lvl="0" indent="-19050" algn="ctr">
            <a:spcBef>
              <a:spcPts val="0"/>
            </a:spcBef>
            <a:buClr>
              <a:srgbClr val="FFFFFF"/>
            </a:buClr>
            <a:buSzPct val="25000"/>
            <a:buFont typeface="Calibri"/>
            <a:buNone/>
          </a:pPr>
          <a:r>
            <a:rPr lang="en-US" sz="1200" b="1" i="0" u="none" strike="noStrike">
              <a:solidFill>
                <a:srgbClr val="FFFFFF"/>
              </a:solidFill>
              <a:latin typeface="Calibri"/>
              <a:ea typeface="Calibri"/>
              <a:cs typeface="Calibri"/>
              <a:sym typeface="Calibri"/>
            </a:rPr>
            <a:t>IR A INFORME CONSOLIDADO DE PROCESOS</a:t>
          </a:r>
        </a:p>
      </xdr:txBody>
    </xdr:sp>
    <xdr:clientData fLocksWithSheet="0"/>
  </xdr:twoCellAnchor>
  <xdr:twoCellAnchor>
    <xdr:from>
      <xdr:col>0</xdr:col>
      <xdr:colOff>381000</xdr:colOff>
      <xdr:row>16</xdr:row>
      <xdr:rowOff>47625</xdr:rowOff>
    </xdr:from>
    <xdr:to>
      <xdr:col>2</xdr:col>
      <xdr:colOff>781050</xdr:colOff>
      <xdr:row>19</xdr:row>
      <xdr:rowOff>257175</xdr:rowOff>
    </xdr:to>
    <xdr:pic>
      <xdr:nvPicPr>
        <xdr:cNvPr id="882437" name="image1.png" descr="LOGO IDEP ULTIMO"/>
        <xdr:cNvPicPr preferRelativeResize="0">
          <a:picLocks noChangeAspect="1" noChangeArrowheads="1"/>
        </xdr:cNvPicPr>
      </xdr:nvPicPr>
      <xdr:blipFill>
        <a:blip xmlns:r="http://schemas.openxmlformats.org/officeDocument/2006/relationships" r:embed="rId2" cstate="print"/>
        <a:srcRect/>
        <a:stretch>
          <a:fillRect/>
        </a:stretch>
      </xdr:blipFill>
      <xdr:spPr bwMode="auto">
        <a:xfrm>
          <a:off x="381000" y="47625"/>
          <a:ext cx="1552575" cy="1266825"/>
        </a:xfrm>
        <a:prstGeom prst="rect">
          <a:avLst/>
        </a:prstGeom>
        <a:noFill/>
        <a:ln w="9525">
          <a:noFill/>
          <a:miter lim="800000"/>
          <a:headEnd/>
          <a:tailEnd/>
        </a:ln>
      </xdr:spPr>
    </xdr:pic>
    <xdr:clientData fLocksWithSheet="0"/>
  </xdr:twoCellAnchor>
  <xdr:twoCellAnchor>
    <xdr:from>
      <xdr:col>0</xdr:col>
      <xdr:colOff>0</xdr:colOff>
      <xdr:row>16</xdr:row>
      <xdr:rowOff>0</xdr:rowOff>
    </xdr:from>
    <xdr:to>
      <xdr:col>6</xdr:col>
      <xdr:colOff>1524000</xdr:colOff>
      <xdr:row>28</xdr:row>
      <xdr:rowOff>180975</xdr:rowOff>
    </xdr:to>
    <xdr:sp macro="" textlink="">
      <xdr:nvSpPr>
        <xdr:cNvPr id="882438"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2439"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2440"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2441"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2442"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2443"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244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2445"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2446"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2447"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2448"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2449"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2450"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2451"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2452"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2453"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245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23</xdr:row>
      <xdr:rowOff>266700</xdr:rowOff>
    </xdr:from>
    <xdr:to>
      <xdr:col>2</xdr:col>
      <xdr:colOff>685800</xdr:colOff>
      <xdr:row>24</xdr:row>
      <xdr:rowOff>400050</xdr:rowOff>
    </xdr:to>
    <xdr:sp macro="" textlink="">
      <xdr:nvSpPr>
        <xdr:cNvPr id="2" name="Shape 22">
          <a:hlinkClick xmlns:r="http://schemas.openxmlformats.org/officeDocument/2006/relationships" r:id="rId1"/>
        </xdr:cNvPr>
        <xdr:cNvSpPr/>
      </xdr:nvSpPr>
      <xdr:spPr>
        <a:xfrm>
          <a:off x="438150" y="3619500"/>
          <a:ext cx="1400175" cy="752475"/>
        </a:xfrm>
        <a:prstGeom prst="roundRect">
          <a:avLst>
            <a:gd name="adj" fmla="val 16667"/>
          </a:avLst>
        </a:prstGeom>
        <a:solidFill>
          <a:srgbClr val="002060"/>
        </a:solidFill>
        <a:ln w="25400" cap="flat" cmpd="sng">
          <a:solidFill>
            <a:srgbClr val="385D8A"/>
          </a:solidFill>
          <a:prstDash val="solid"/>
          <a:miter lim="8000"/>
          <a:headEnd type="none" w="med" len="med"/>
          <a:tailEnd type="none" w="med" len="med"/>
        </a:ln>
      </xdr:spPr>
      <xdr:txBody>
        <a:bodyPr wrap="square" lIns="91425" tIns="45700" rIns="91425" bIns="45700" anchor="t" anchorCtr="0">
          <a:noAutofit/>
        </a:bodyPr>
        <a:lstStyle/>
        <a:p>
          <a:pPr lvl="0" indent="-19050" algn="ctr">
            <a:spcBef>
              <a:spcPts val="0"/>
            </a:spcBef>
            <a:buClr>
              <a:srgbClr val="FFFFFF"/>
            </a:buClr>
            <a:buSzPct val="25000"/>
            <a:buFont typeface="Calibri"/>
            <a:buNone/>
          </a:pPr>
          <a:r>
            <a:rPr lang="en-US" sz="1200" b="1" i="0" u="none" strike="noStrike">
              <a:solidFill>
                <a:srgbClr val="FFFFFF"/>
              </a:solidFill>
              <a:latin typeface="Calibri"/>
              <a:ea typeface="Calibri"/>
              <a:cs typeface="Calibri"/>
              <a:sym typeface="Calibri"/>
            </a:rPr>
            <a:t>IR A INFORME CONSOLIDADO DE PROCESOS</a:t>
          </a:r>
        </a:p>
      </xdr:txBody>
    </xdr:sp>
    <xdr:clientData fLocksWithSheet="0"/>
  </xdr:twoCellAnchor>
  <xdr:twoCellAnchor>
    <xdr:from>
      <xdr:col>0</xdr:col>
      <xdr:colOff>381000</xdr:colOff>
      <xdr:row>16</xdr:row>
      <xdr:rowOff>47625</xdr:rowOff>
    </xdr:from>
    <xdr:to>
      <xdr:col>2</xdr:col>
      <xdr:colOff>781050</xdr:colOff>
      <xdr:row>19</xdr:row>
      <xdr:rowOff>257175</xdr:rowOff>
    </xdr:to>
    <xdr:pic>
      <xdr:nvPicPr>
        <xdr:cNvPr id="883460" name="image1.png" descr="LOGO IDEP ULTIMO"/>
        <xdr:cNvPicPr preferRelativeResize="0">
          <a:picLocks noChangeAspect="1" noChangeArrowheads="1"/>
        </xdr:cNvPicPr>
      </xdr:nvPicPr>
      <xdr:blipFill>
        <a:blip xmlns:r="http://schemas.openxmlformats.org/officeDocument/2006/relationships" r:embed="rId2" cstate="print"/>
        <a:srcRect/>
        <a:stretch>
          <a:fillRect/>
        </a:stretch>
      </xdr:blipFill>
      <xdr:spPr bwMode="auto">
        <a:xfrm>
          <a:off x="381000" y="47625"/>
          <a:ext cx="1552575" cy="1266825"/>
        </a:xfrm>
        <a:prstGeom prst="rect">
          <a:avLst/>
        </a:prstGeom>
        <a:noFill/>
        <a:ln w="9525">
          <a:noFill/>
          <a:miter lim="800000"/>
          <a:headEnd/>
          <a:tailEnd/>
        </a:ln>
      </xdr:spPr>
    </xdr:pic>
    <xdr:clientData fLocksWithSheet="0"/>
  </xdr:twoCellAnchor>
  <xdr:twoCellAnchor>
    <xdr:from>
      <xdr:col>0</xdr:col>
      <xdr:colOff>0</xdr:colOff>
      <xdr:row>16</xdr:row>
      <xdr:rowOff>0</xdr:rowOff>
    </xdr:from>
    <xdr:to>
      <xdr:col>6</xdr:col>
      <xdr:colOff>1524000</xdr:colOff>
      <xdr:row>28</xdr:row>
      <xdr:rowOff>180975</xdr:rowOff>
    </xdr:to>
    <xdr:sp macro="" textlink="">
      <xdr:nvSpPr>
        <xdr:cNvPr id="883461"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3462"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3463"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346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3465"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3466"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3467"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3468"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3469"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3470"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3471"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3472"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3473"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347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3475"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3476"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3477"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23</xdr:row>
      <xdr:rowOff>266700</xdr:rowOff>
    </xdr:from>
    <xdr:to>
      <xdr:col>2</xdr:col>
      <xdr:colOff>685800</xdr:colOff>
      <xdr:row>24</xdr:row>
      <xdr:rowOff>400050</xdr:rowOff>
    </xdr:to>
    <xdr:sp macro="" textlink="">
      <xdr:nvSpPr>
        <xdr:cNvPr id="2" name="Shape 22">
          <a:hlinkClick xmlns:r="http://schemas.openxmlformats.org/officeDocument/2006/relationships" r:id="rId1"/>
        </xdr:cNvPr>
        <xdr:cNvSpPr/>
      </xdr:nvSpPr>
      <xdr:spPr>
        <a:xfrm>
          <a:off x="438150" y="3619500"/>
          <a:ext cx="1400175" cy="752475"/>
        </a:xfrm>
        <a:prstGeom prst="roundRect">
          <a:avLst>
            <a:gd name="adj" fmla="val 16667"/>
          </a:avLst>
        </a:prstGeom>
        <a:solidFill>
          <a:srgbClr val="002060"/>
        </a:solidFill>
        <a:ln w="25400" cap="flat" cmpd="sng">
          <a:solidFill>
            <a:srgbClr val="385D8A"/>
          </a:solidFill>
          <a:prstDash val="solid"/>
          <a:miter lim="8000"/>
          <a:headEnd type="none" w="med" len="med"/>
          <a:tailEnd type="none" w="med" len="med"/>
        </a:ln>
      </xdr:spPr>
      <xdr:txBody>
        <a:bodyPr wrap="square" lIns="91425" tIns="45700" rIns="91425" bIns="45700" anchor="t" anchorCtr="0">
          <a:noAutofit/>
        </a:bodyPr>
        <a:lstStyle/>
        <a:p>
          <a:pPr lvl="0" indent="-19050" algn="ctr">
            <a:spcBef>
              <a:spcPts val="0"/>
            </a:spcBef>
            <a:buClr>
              <a:srgbClr val="FFFFFF"/>
            </a:buClr>
            <a:buSzPct val="25000"/>
            <a:buFont typeface="Calibri"/>
            <a:buNone/>
          </a:pPr>
          <a:r>
            <a:rPr lang="en-US" sz="1200" b="1" i="0" u="none" strike="noStrike">
              <a:solidFill>
                <a:srgbClr val="FFFFFF"/>
              </a:solidFill>
              <a:latin typeface="Calibri"/>
              <a:ea typeface="Calibri"/>
              <a:cs typeface="Calibri"/>
              <a:sym typeface="Calibri"/>
            </a:rPr>
            <a:t>IR A INFORME CONSOLIDADO DE PROCESOS</a:t>
          </a:r>
        </a:p>
      </xdr:txBody>
    </xdr:sp>
    <xdr:clientData fLocksWithSheet="0"/>
  </xdr:twoCellAnchor>
  <xdr:twoCellAnchor>
    <xdr:from>
      <xdr:col>0</xdr:col>
      <xdr:colOff>381000</xdr:colOff>
      <xdr:row>16</xdr:row>
      <xdr:rowOff>47625</xdr:rowOff>
    </xdr:from>
    <xdr:to>
      <xdr:col>2</xdr:col>
      <xdr:colOff>781050</xdr:colOff>
      <xdr:row>19</xdr:row>
      <xdr:rowOff>257175</xdr:rowOff>
    </xdr:to>
    <xdr:pic>
      <xdr:nvPicPr>
        <xdr:cNvPr id="3" name="image1.png" descr="LOGO IDEP ULTIMO"/>
        <xdr:cNvPicPr preferRelativeResize="0">
          <a:picLocks noChangeAspect="1" noChangeArrowheads="1"/>
        </xdr:cNvPicPr>
      </xdr:nvPicPr>
      <xdr:blipFill>
        <a:blip xmlns:r="http://schemas.openxmlformats.org/officeDocument/2006/relationships" r:embed="rId2" cstate="print"/>
        <a:srcRect/>
        <a:stretch>
          <a:fillRect/>
        </a:stretch>
      </xdr:blipFill>
      <xdr:spPr bwMode="auto">
        <a:xfrm>
          <a:off x="381000" y="47625"/>
          <a:ext cx="1552575" cy="1266825"/>
        </a:xfrm>
        <a:prstGeom prst="rect">
          <a:avLst/>
        </a:prstGeom>
        <a:noFill/>
        <a:ln w="9525">
          <a:noFill/>
          <a:miter lim="800000"/>
          <a:headEnd/>
          <a:tailEnd/>
        </a:ln>
      </xdr:spPr>
    </xdr:pic>
    <xdr:clientData fLocksWithSheet="0"/>
  </xdr:twoCellAnchor>
  <xdr:twoCellAnchor>
    <xdr:from>
      <xdr:col>0</xdr:col>
      <xdr:colOff>0</xdr:colOff>
      <xdr:row>16</xdr:row>
      <xdr:rowOff>0</xdr:rowOff>
    </xdr:from>
    <xdr:to>
      <xdr:col>6</xdr:col>
      <xdr:colOff>1524000</xdr:colOff>
      <xdr:row>28</xdr:row>
      <xdr:rowOff>180975</xdr:rowOff>
    </xdr:to>
    <xdr:sp macro="" textlink="">
      <xdr:nvSpPr>
        <xdr:cNvPr id="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5"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6"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7"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9"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10"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11"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12"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13"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1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15"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16"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17"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18"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19"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20"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Users\Paola%20Castelblanco\Downloads\REV%20Plan_Mejoramiento_Seguimiento%2005-10-20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Users\Paola%20Castelblanco\Downloads\Plan_Mejoramiento_Seguimiento%2016-10-2018_GRF.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sers\patriciasanabria\Library\Application%20Support\Microsoft\Office\Office%202011%20AutoRecovery\Plan_Mejoramiento%20GT%202709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sheetName val="DIC-01"/>
      <sheetName val="DIP-02"/>
      <sheetName val="AC-10"/>
      <sheetName val="IDP-04"/>
      <sheetName val="GD-07"/>
      <sheetName val="GC-08"/>
      <sheetName val="GJ-09"/>
      <sheetName val="GRF-11"/>
      <sheetName val="GT-12"/>
      <sheetName val="GTH-13"/>
      <sheetName val="GF-14"/>
      <sheetName val="CID-15"/>
      <sheetName val="EC-16"/>
      <sheetName val="MIC-03"/>
      <sheetName val="LISTAS"/>
    </sheetNames>
    <sheetDataSet>
      <sheetData sheetId="0">
        <row r="7">
          <cell r="A7" t="str">
            <v>1. RESULTADOS GENERALES DEL PLAN  DE MEJORAMIENTO IDEP</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ow r="2">
          <cell r="B2" t="str">
            <v>DIVULGACIÓN Y COMUNICACIÓN</v>
          </cell>
        </row>
        <row r="3">
          <cell r="B3" t="str">
            <v>DIRECCIÓN Y PLANEACIÓN</v>
          </cell>
        </row>
        <row r="4">
          <cell r="B4" t="str">
            <v>ATENCIÓN AL CIUDADANO</v>
          </cell>
        </row>
        <row r="5">
          <cell r="B5" t="str">
            <v>INVESTIGACIÓN Y DESARROLLO PEDAGÓGICO</v>
          </cell>
        </row>
        <row r="6">
          <cell r="B6" t="str">
            <v>GESTIÓN DOCUMENTAL</v>
          </cell>
        </row>
        <row r="7">
          <cell r="B7" t="str">
            <v>GESTIÓN CONTRACTUAL</v>
          </cell>
        </row>
        <row r="8">
          <cell r="B8" t="str">
            <v>GESTIÓN JURÍDICA</v>
          </cell>
        </row>
        <row r="9">
          <cell r="B9" t="str">
            <v>GESTIÓN DE RECURSOS FÍSICOS Y AMBIENTAL</v>
          </cell>
        </row>
        <row r="10">
          <cell r="B10" t="str">
            <v>GESTIÓN TECNOLÓGICA</v>
          </cell>
        </row>
        <row r="11">
          <cell r="B11" t="str">
            <v>GESTIÓN DEL TALENTO HUMANO</v>
          </cell>
        </row>
        <row r="12">
          <cell r="B12" t="str">
            <v>GESTIÓN FINANCIERA</v>
          </cell>
        </row>
        <row r="13">
          <cell r="B13" t="str">
            <v>CONTROL INTERNO DISCIPLINARIO</v>
          </cell>
        </row>
        <row r="14">
          <cell r="B14" t="str">
            <v>EVALUACIÓN Y CONTROL</v>
          </cell>
        </row>
        <row r="15">
          <cell r="B15" t="str">
            <v>MEJORAMIENTO INTEGRAL Y CONTINUO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sheetName val="DIC-01"/>
      <sheetName val="DIP-02"/>
      <sheetName val="AC-10"/>
      <sheetName val="IDP-04"/>
      <sheetName val="GD-07"/>
      <sheetName val="GC-08"/>
      <sheetName val="GJ-09"/>
      <sheetName val="GRF-11"/>
      <sheetName val="GT-12"/>
      <sheetName val="GTH-13"/>
      <sheetName val="GF-14"/>
      <sheetName val="CID-15"/>
      <sheetName val="EC-16"/>
      <sheetName val="MIC-03"/>
      <sheetName val="LISTAS"/>
    </sheetNames>
    <sheetDataSet>
      <sheetData sheetId="0">
        <row r="7">
          <cell r="A7" t="str">
            <v>1. RESULTADOS GENERALES DEL PLAN  DE MEJORAMIENTO IDEP</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
          <cell r="B2" t="str">
            <v>DIVULGACIÓN Y COMUNICACIÓN</v>
          </cell>
        </row>
        <row r="3">
          <cell r="B3" t="str">
            <v>DIRECCIÓN Y PLANEACIÓN</v>
          </cell>
        </row>
        <row r="4">
          <cell r="B4" t="str">
            <v>ATENCIÓN AL CIUDADANO</v>
          </cell>
        </row>
        <row r="5">
          <cell r="B5" t="str">
            <v>INVESTIGACIÓN Y DESARROLLO PEDAGÓGICO</v>
          </cell>
        </row>
        <row r="6">
          <cell r="B6" t="str">
            <v>GESTIÓN DOCUMENTAL</v>
          </cell>
        </row>
        <row r="7">
          <cell r="B7" t="str">
            <v>GESTIÓN CONTRACTUAL</v>
          </cell>
        </row>
        <row r="8">
          <cell r="B8" t="str">
            <v>GESTIÓN JURÍDICA</v>
          </cell>
        </row>
        <row r="9">
          <cell r="B9" t="str">
            <v>GESTIÓN DE RECURSOS FÍSICOS Y AMBIENTAL</v>
          </cell>
        </row>
        <row r="10">
          <cell r="B10" t="str">
            <v>GESTIÓN TECNOLÓGICA</v>
          </cell>
        </row>
        <row r="11">
          <cell r="B11" t="str">
            <v>GESTIÓN DEL TALENTO HUMANO</v>
          </cell>
        </row>
        <row r="12">
          <cell r="B12" t="str">
            <v>GESTIÓN FINANCIERA</v>
          </cell>
        </row>
        <row r="13">
          <cell r="B13" t="str">
            <v>CONTROL INTERNO DISCIPLINARIO</v>
          </cell>
        </row>
        <row r="14">
          <cell r="B14" t="str">
            <v>EVALUACIÓN Y CONTROL</v>
          </cell>
        </row>
        <row r="15">
          <cell r="B15" t="str">
            <v>MEJORAMIENTO INTEGRAL Y CONTINUO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sheetName val="LISTA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www.idep.edu.co/sites/default/files/PL-GT-12-02_Plan_Contingencia_Tecno_V7.pdf" TargetMode="External"/><Relationship Id="rId2" Type="http://schemas.openxmlformats.org/officeDocument/2006/relationships/hyperlink" Target="http://www.idep.edu.co/?q=content/mapa-de-riesgos-por-procesoMapa%20de%20Riesgos%20enviado%20por%20parte%20de%20la%20OAP%20en%20el%20mes%20de%20diciembre%20de%202018" TargetMode="External"/><Relationship Id="rId1" Type="http://schemas.openxmlformats.org/officeDocument/2006/relationships/hyperlink" Target="http://www.idep.edu.co/?q=content/mapa-de-riesgos-por-procesoMapa%20de%20riesgos%20reportada%20por%20parte%20de%20la%20OAP%20en%20el%20mes%20de%20diciembre." TargetMode="External"/><Relationship Id="rId6" Type="http://schemas.openxmlformats.org/officeDocument/2006/relationships/drawing" Target="../drawings/drawing10.xml"/><Relationship Id="rId5" Type="http://schemas.openxmlformats.org/officeDocument/2006/relationships/printerSettings" Target="../printerSettings/printerSettings10.bin"/><Relationship Id="rId4" Type="http://schemas.openxmlformats.org/officeDocument/2006/relationships/hyperlink" Target="http://www.idep.edu.co/sites/default/files/PRO-GT-12-05%20Mantenimiento%20de%20Infraestructura%20tecnolo%CC%81gica_V7.pdf"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drawing" Target="../drawings/drawing12.xml"/><Relationship Id="rId3" Type="http://schemas.openxmlformats.org/officeDocument/2006/relationships/hyperlink" Target="http://www.idep.edu.co/?q=content/gf-14-proceso-de-gesti%C3%B3n-financiera" TargetMode="External"/><Relationship Id="rId7" Type="http://schemas.openxmlformats.org/officeDocument/2006/relationships/printerSettings" Target="../printerSettings/printerSettings12.bin"/><Relationship Id="rId2" Type="http://schemas.openxmlformats.org/officeDocument/2006/relationships/hyperlink" Target="http://www.idep.edu.co/?q=content/gf-14-proceso-de-gesti%C3%B3n-financiera" TargetMode="External"/><Relationship Id="rId1" Type="http://schemas.openxmlformats.org/officeDocument/2006/relationships/hyperlink" Target="http://www.idep.edu.co/?q=content/gf-14-proceso-de-gesti%C3%B3n-financiera" TargetMode="External"/><Relationship Id="rId6" Type="http://schemas.openxmlformats.org/officeDocument/2006/relationships/hyperlink" Target="http://www.idep.edu.co/?q=content/gf-14-proceso-de-gesti%C3%B3n-financiera" TargetMode="External"/><Relationship Id="rId5" Type="http://schemas.openxmlformats.org/officeDocument/2006/relationships/hyperlink" Target="http://www.idep.edu.co/sites/default/files/IN-GF-14-05_Protocolo_de_Seguridad_V1.Acta%20No.%202%20del%2023/03/2018%20Plan%20de%20Mejoramiento%20proceso%20Financiero" TargetMode="External"/><Relationship Id="rId4" Type="http://schemas.openxmlformats.org/officeDocument/2006/relationships/hyperlink" Target="http://www.idep.edu.co/sites/default/files/IN-GF-14-05_Protocolo_de_Seguridad_V1."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idep.edu.co/?q=content/grf-11-proceso-de-gesti%C3%B3n-de-recursos-f%C3%ADsicos-y-ambien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X50"/>
  <sheetViews>
    <sheetView showGridLines="0" topLeftCell="A30" zoomScale="70" zoomScaleNormal="70" workbookViewId="0">
      <selection activeCell="B28" sqref="B28:P43"/>
    </sheetView>
  </sheetViews>
  <sheetFormatPr baseColWidth="10" defaultColWidth="14.42578125" defaultRowHeight="15" customHeight="1" x14ac:dyDescent="0.25"/>
  <cols>
    <col min="1" max="1" width="6.42578125" customWidth="1"/>
    <col min="2" max="4" width="15.140625" customWidth="1"/>
    <col min="5" max="5" width="14.140625" customWidth="1"/>
    <col min="6" max="6" width="16.42578125" style="306" customWidth="1"/>
    <col min="7" max="7" width="12.7109375" customWidth="1"/>
    <col min="8" max="10" width="9.85546875" customWidth="1"/>
    <col min="11" max="11" width="10.85546875" customWidth="1"/>
    <col min="12" max="13" width="9.85546875" customWidth="1"/>
    <col min="14" max="14" width="12" customWidth="1"/>
    <col min="15" max="15" width="9.85546875" customWidth="1"/>
    <col min="16" max="18" width="9" customWidth="1"/>
    <col min="19" max="21" width="11.85546875" customWidth="1"/>
    <col min="22" max="27" width="12.5703125" customWidth="1"/>
  </cols>
  <sheetData>
    <row r="1" spans="1:24" ht="46.5" x14ac:dyDescent="0.25">
      <c r="A1" s="516" t="s">
        <v>63</v>
      </c>
      <c r="B1" s="424"/>
      <c r="C1" s="424"/>
      <c r="D1" s="424"/>
      <c r="E1" s="424"/>
      <c r="F1" s="424"/>
      <c r="G1" s="424"/>
      <c r="H1" s="424"/>
      <c r="I1" s="424"/>
      <c r="J1" s="424"/>
      <c r="K1" s="424"/>
      <c r="L1" s="424"/>
      <c r="M1" s="424"/>
      <c r="N1" s="424"/>
      <c r="O1" s="424"/>
      <c r="P1" s="424"/>
      <c r="Q1" s="424"/>
      <c r="R1" s="424"/>
      <c r="S1" s="424"/>
      <c r="T1" s="424"/>
      <c r="U1" s="425"/>
    </row>
    <row r="2" spans="1:24" ht="41.25" customHeight="1" x14ac:dyDescent="0.25">
      <c r="A2" s="29"/>
      <c r="B2" s="30"/>
      <c r="C2" s="31"/>
      <c r="D2" s="31"/>
      <c r="E2" s="31"/>
      <c r="F2" s="31"/>
      <c r="G2" s="31"/>
      <c r="H2" s="495" t="s">
        <v>64</v>
      </c>
      <c r="I2" s="496"/>
      <c r="J2" s="496"/>
      <c r="K2" s="496"/>
      <c r="L2" s="496"/>
      <c r="M2" s="496"/>
      <c r="N2" s="497"/>
      <c r="O2" s="32"/>
      <c r="P2" s="423" t="s">
        <v>68</v>
      </c>
      <c r="Q2" s="424"/>
      <c r="R2" s="425"/>
      <c r="S2" s="426" t="s">
        <v>349</v>
      </c>
      <c r="T2" s="424"/>
      <c r="U2" s="425"/>
    </row>
    <row r="3" spans="1:24" ht="54.75" customHeight="1" x14ac:dyDescent="0.35">
      <c r="A3" s="34"/>
      <c r="B3" s="35"/>
      <c r="C3" s="36"/>
      <c r="D3" s="36"/>
      <c r="E3" s="36"/>
      <c r="F3" s="36"/>
      <c r="G3" s="36"/>
      <c r="H3" s="501" t="str">
        <f>+_1._RESULTADOS_GENERALES_DEL_PLAN__DE_MEJORAMIENTO_IDEP</f>
        <v>1. RESULTADOS GENERALES DEL PLAN  DE MEJORAMIENTO IDEP</v>
      </c>
      <c r="I3" s="502"/>
      <c r="J3" s="502"/>
      <c r="K3" s="502"/>
      <c r="L3" s="502"/>
      <c r="M3" s="502"/>
      <c r="N3" s="503"/>
      <c r="O3" s="38"/>
      <c r="P3" s="423" t="s">
        <v>71</v>
      </c>
      <c r="Q3" s="424"/>
      <c r="R3" s="425"/>
      <c r="S3" s="426">
        <v>43460</v>
      </c>
      <c r="T3" s="424"/>
      <c r="U3" s="425"/>
    </row>
    <row r="4" spans="1:24" ht="36.75" customHeight="1" x14ac:dyDescent="0.35">
      <c r="A4" s="34"/>
      <c r="B4" s="35"/>
      <c r="C4" s="36"/>
      <c r="D4" s="36"/>
      <c r="E4" s="36"/>
      <c r="F4" s="36"/>
      <c r="G4" s="36"/>
      <c r="H4" s="504" t="s">
        <v>72</v>
      </c>
      <c r="I4" s="505"/>
      <c r="J4" s="505"/>
      <c r="K4" s="505"/>
      <c r="L4" s="505"/>
      <c r="M4" s="505"/>
      <c r="N4" s="506"/>
      <c r="O4" s="39"/>
      <c r="P4" s="39"/>
      <c r="Q4" s="39"/>
      <c r="R4" s="39"/>
      <c r="S4" s="40"/>
      <c r="T4" s="39"/>
      <c r="U4" s="41"/>
    </row>
    <row r="5" spans="1:24" ht="36.75" customHeight="1" x14ac:dyDescent="0.35">
      <c r="A5" s="34"/>
      <c r="B5" s="35"/>
      <c r="C5" s="36"/>
      <c r="D5" s="36"/>
      <c r="E5" s="36"/>
      <c r="F5" s="36"/>
      <c r="G5" s="36"/>
      <c r="H5" s="498" t="s">
        <v>73</v>
      </c>
      <c r="I5" s="499"/>
      <c r="J5" s="499"/>
      <c r="K5" s="499"/>
      <c r="L5" s="499"/>
      <c r="M5" s="499"/>
      <c r="N5" s="500"/>
      <c r="O5" s="38"/>
      <c r="P5" s="39"/>
      <c r="Q5" s="39"/>
      <c r="R5" s="39"/>
      <c r="S5" s="40"/>
      <c r="T5" s="39"/>
      <c r="U5" s="41"/>
    </row>
    <row r="6" spans="1:24" ht="14.25" customHeight="1" thickBot="1" x14ac:dyDescent="0.3">
      <c r="A6" s="42"/>
      <c r="B6" s="43"/>
      <c r="C6" s="44"/>
      <c r="D6" s="44"/>
      <c r="E6" s="44"/>
      <c r="F6" s="44"/>
      <c r="G6" s="44"/>
      <c r="H6" s="44"/>
      <c r="I6" s="44"/>
      <c r="J6" s="44"/>
      <c r="K6" s="45"/>
      <c r="L6" s="44"/>
      <c r="M6" s="44"/>
      <c r="N6" s="44"/>
      <c r="O6" s="44"/>
      <c r="P6" s="47"/>
      <c r="Q6" s="47"/>
      <c r="R6" s="47"/>
      <c r="S6" s="48"/>
      <c r="T6" s="47"/>
      <c r="U6" s="49"/>
    </row>
    <row r="7" spans="1:24" ht="32.25" customHeight="1" thickBot="1" x14ac:dyDescent="0.3">
      <c r="A7" s="438" t="s">
        <v>70</v>
      </c>
      <c r="B7" s="430"/>
      <c r="C7" s="430"/>
      <c r="D7" s="430"/>
      <c r="E7" s="430"/>
      <c r="F7" s="430"/>
      <c r="G7" s="430"/>
      <c r="H7" s="430"/>
      <c r="I7" s="430"/>
      <c r="J7" s="430"/>
      <c r="K7" s="430"/>
      <c r="L7" s="430"/>
      <c r="M7" s="430"/>
      <c r="N7" s="430"/>
      <c r="O7" s="430"/>
      <c r="P7" s="430"/>
      <c r="Q7" s="430"/>
      <c r="R7" s="430"/>
      <c r="S7" s="430"/>
      <c r="T7" s="430"/>
      <c r="U7" s="439"/>
    </row>
    <row r="8" spans="1:24" ht="42" customHeight="1" thickBot="1" x14ac:dyDescent="0.3">
      <c r="A8" s="136"/>
      <c r="B8" s="137"/>
      <c r="C8" s="138"/>
      <c r="D8" s="138"/>
      <c r="E8" s="138"/>
      <c r="F8" s="138"/>
      <c r="G8" s="138"/>
      <c r="H8" s="138"/>
      <c r="I8" s="138"/>
      <c r="J8" s="138"/>
      <c r="K8" s="139"/>
      <c r="L8" s="138"/>
      <c r="M8" s="138"/>
      <c r="N8" s="138"/>
      <c r="O8" s="138"/>
      <c r="P8" s="140"/>
      <c r="Q8" s="140"/>
      <c r="R8" s="140"/>
      <c r="S8" s="141"/>
      <c r="T8" s="140"/>
      <c r="U8" s="142"/>
    </row>
    <row r="9" spans="1:24" ht="48.75" customHeight="1" x14ac:dyDescent="0.25">
      <c r="A9" s="143"/>
      <c r="B9" s="435" t="s">
        <v>74</v>
      </c>
      <c r="C9" s="436"/>
      <c r="D9" s="436"/>
      <c r="E9" s="437"/>
      <c r="F9" s="307"/>
      <c r="G9" s="152"/>
      <c r="H9" s="38"/>
      <c r="I9" s="39"/>
      <c r="J9" s="38"/>
      <c r="K9" s="50"/>
      <c r="L9" s="38"/>
      <c r="M9" s="38"/>
      <c r="N9" s="38"/>
      <c r="O9" s="38"/>
      <c r="P9" s="39"/>
      <c r="Q9" s="39"/>
      <c r="R9" s="39"/>
      <c r="S9" s="40"/>
      <c r="T9" s="39"/>
      <c r="U9" s="144"/>
      <c r="V9" s="134"/>
      <c r="W9" s="135"/>
      <c r="X9" s="102"/>
    </row>
    <row r="10" spans="1:24" ht="78.75" customHeight="1" x14ac:dyDescent="0.25">
      <c r="A10" s="143"/>
      <c r="B10" s="414" t="s">
        <v>160</v>
      </c>
      <c r="C10" s="415"/>
      <c r="D10" s="415"/>
      <c r="E10" s="301">
        <f>+'DIC-01'!F23+'DIP-02'!F23+'AC-10'!F23+'IDP-04'!F23+'GD-07'!F23+'GC-08'!F23+'GJ-09'!F23+'GRF-11'!F23+'GT-12'!F23+'GTH-13'!F23+'GF-14'!F23+'CID-15'!F23+'EC-16'!F23+'MIC-03'!F23</f>
        <v>41</v>
      </c>
      <c r="F10" s="308"/>
      <c r="G10" s="153"/>
      <c r="H10" s="38"/>
      <c r="I10" s="145"/>
      <c r="J10" s="35"/>
      <c r="K10" s="35"/>
      <c r="L10" s="35"/>
      <c r="M10" s="52"/>
      <c r="N10" s="35"/>
      <c r="O10" s="35"/>
      <c r="P10" s="35"/>
      <c r="Q10" s="35"/>
      <c r="R10" s="35"/>
      <c r="S10" s="52"/>
      <c r="T10" s="145"/>
      <c r="U10" s="144"/>
      <c r="V10" s="134"/>
      <c r="W10" s="135"/>
      <c r="X10" s="102"/>
    </row>
    <row r="11" spans="1:24" ht="44.25" customHeight="1" x14ac:dyDescent="0.25">
      <c r="A11" s="143"/>
      <c r="B11" s="416" t="s">
        <v>62</v>
      </c>
      <c r="C11" s="417"/>
      <c r="D11" s="417"/>
      <c r="E11" s="301">
        <f>+'DIC-01'!F24+'DIP-02'!F24+'AC-10'!F24+'IDP-04'!F24+'GD-07'!F24+'GC-08'!F24+'GJ-09'!F24+'GRF-11'!F24+'GT-12'!F24+'GTH-13'!F24+'GF-14'!F24+'CID-15'!F24+'EC-16'!F24+'MIC-03'!F24</f>
        <v>81</v>
      </c>
      <c r="F11" s="308"/>
      <c r="G11" s="154"/>
      <c r="H11" s="38"/>
      <c r="I11" s="53"/>
      <c r="J11" s="54"/>
      <c r="K11" s="55"/>
      <c r="L11" s="54"/>
      <c r="M11" s="38"/>
      <c r="N11" s="38"/>
      <c r="O11" s="39"/>
      <c r="P11" s="39"/>
      <c r="Q11" s="39"/>
      <c r="R11" s="40"/>
      <c r="S11" s="39"/>
      <c r="T11" s="39"/>
      <c r="U11" s="144"/>
      <c r="V11" s="134"/>
      <c r="W11" s="135"/>
      <c r="X11" s="102"/>
    </row>
    <row r="12" spans="1:24" ht="59.25" customHeight="1" x14ac:dyDescent="0.25">
      <c r="A12" s="143"/>
      <c r="B12" s="416" t="s">
        <v>152</v>
      </c>
      <c r="C12" s="417"/>
      <c r="D12" s="417"/>
      <c r="E12" s="398">
        <f>+'DIC-01'!F25+'DIP-02'!F25+'AC-10'!F25+'IDP-04'!F25+'GD-07'!F25+'GC-08'!F25+'GJ-09'!F25+'GRF-11'!F25+'GT-12'!F25+'GTH-13'!F25+'GF-14'!F25+'CID-15'!F25+'EC-16'!F25+'MIC-03'!F25</f>
        <v>4</v>
      </c>
      <c r="F12" s="308"/>
      <c r="G12" s="154"/>
      <c r="H12" s="38"/>
      <c r="I12" s="145"/>
      <c r="J12" s="54"/>
      <c r="K12" s="55"/>
      <c r="L12" s="54"/>
      <c r="M12" s="38"/>
      <c r="N12" s="38"/>
      <c r="O12" s="39"/>
      <c r="P12" s="39"/>
      <c r="Q12" s="39"/>
      <c r="R12" s="40"/>
      <c r="S12" s="39"/>
      <c r="T12" s="39"/>
      <c r="U12" s="144"/>
      <c r="V12" s="134"/>
      <c r="W12" s="135"/>
      <c r="X12" s="102"/>
    </row>
    <row r="13" spans="1:24" ht="42" customHeight="1" x14ac:dyDescent="0.25">
      <c r="A13" s="143"/>
      <c r="B13" s="416" t="s">
        <v>153</v>
      </c>
      <c r="C13" s="417"/>
      <c r="D13" s="417"/>
      <c r="E13" s="301">
        <f>+'DIC-01'!F26+'DIP-02'!F26+'AC-10'!F26+'IDP-04'!F26+'GD-07'!F26+'GC-08'!F26+'GJ-09'!F26+'GRF-11'!F26+'GT-12'!F26+'GTH-13'!F26+'GF-14'!F26+'CID-15'!F26+'EC-16'!F26+'MIC-03'!F26</f>
        <v>25</v>
      </c>
      <c r="F13" s="308"/>
      <c r="G13" s="154"/>
      <c r="H13" s="38"/>
      <c r="I13" s="35"/>
      <c r="J13" s="35"/>
      <c r="K13" s="35"/>
      <c r="L13" s="35"/>
      <c r="M13" s="52"/>
      <c r="N13" s="35"/>
      <c r="O13" s="35"/>
      <c r="P13" s="35"/>
      <c r="Q13" s="35"/>
      <c r="R13" s="35"/>
      <c r="S13" s="52"/>
      <c r="T13" s="39"/>
      <c r="U13" s="144"/>
      <c r="V13" s="134"/>
      <c r="W13" s="135"/>
      <c r="X13" s="102"/>
    </row>
    <row r="14" spans="1:24" ht="41.25" customHeight="1" x14ac:dyDescent="0.25">
      <c r="A14" s="143"/>
      <c r="B14" s="416" t="s">
        <v>161</v>
      </c>
      <c r="C14" s="417"/>
      <c r="D14" s="417"/>
      <c r="E14" s="301">
        <f>+'DIC-01'!F27+'DIP-02'!F27+'AC-10'!F27+'IDP-04'!F27+'GD-07'!F27+'GC-08'!F27+'GJ-09'!F27+'GRF-11'!F27+'GT-12'!F27+'GTH-13'!F27+'GF-14'!F27+'CID-15'!F27+'EC-16'!F27+'MIC-03'!F27</f>
        <v>47</v>
      </c>
      <c r="F14" s="308"/>
      <c r="G14" s="154"/>
      <c r="H14" s="38"/>
      <c r="I14" s="38"/>
      <c r="J14" s="38"/>
      <c r="K14" s="50"/>
      <c r="L14" s="38"/>
      <c r="M14" s="38"/>
      <c r="N14" s="38"/>
      <c r="O14" s="38"/>
      <c r="P14" s="39"/>
      <c r="Q14" s="39"/>
      <c r="R14" s="39"/>
      <c r="S14" s="40"/>
      <c r="T14" s="39"/>
      <c r="U14" s="144"/>
      <c r="V14" s="102"/>
      <c r="W14" s="102"/>
      <c r="X14" s="102"/>
    </row>
    <row r="15" spans="1:24" ht="42" customHeight="1" thickBot="1" x14ac:dyDescent="0.3">
      <c r="A15" s="143"/>
      <c r="B15" s="427" t="s">
        <v>626</v>
      </c>
      <c r="C15" s="428"/>
      <c r="D15" s="428"/>
      <c r="E15" s="302">
        <f>+'DIC-01'!F28+'DIP-02'!F28+'AC-10'!F28+'IDP-04'!F28+'GD-07'!F28+'GC-08'!F28+'GJ-09'!F28+'GRF-11'!F28+'GT-12'!F28+'GTH-13'!F28+'GF-14'!F28+'CID-15'!F28+'EC-16'!F28+'MIC-03'!F28</f>
        <v>3</v>
      </c>
      <c r="F15" s="305"/>
      <c r="G15" s="152"/>
      <c r="H15" s="38"/>
      <c r="I15" s="38"/>
      <c r="J15" s="38"/>
      <c r="K15" s="50"/>
      <c r="L15" s="38"/>
      <c r="M15" s="38"/>
      <c r="N15" s="38"/>
      <c r="O15" s="35"/>
      <c r="P15" s="35"/>
      <c r="Q15" s="35"/>
      <c r="R15" s="35"/>
      <c r="S15" s="52"/>
      <c r="T15" s="39"/>
      <c r="U15" s="144"/>
    </row>
    <row r="16" spans="1:24" ht="42" customHeight="1" x14ac:dyDescent="0.25">
      <c r="A16" s="143"/>
      <c r="B16" s="412"/>
      <c r="C16" s="413"/>
      <c r="D16" s="413"/>
      <c r="E16" s="158"/>
      <c r="F16" s="158"/>
      <c r="G16" s="155"/>
      <c r="H16" s="38"/>
      <c r="I16" s="38"/>
      <c r="J16" s="38"/>
      <c r="K16" s="50"/>
      <c r="L16" s="38"/>
      <c r="M16" s="38"/>
      <c r="N16" s="38"/>
      <c r="O16" s="38"/>
      <c r="P16" s="39"/>
      <c r="Q16" s="39"/>
      <c r="R16" s="39"/>
      <c r="S16" s="40"/>
      <c r="T16" s="39"/>
      <c r="U16" s="144"/>
    </row>
    <row r="17" spans="1:21" ht="42" customHeight="1" x14ac:dyDescent="0.25">
      <c r="A17" s="143"/>
      <c r="B17" s="412"/>
      <c r="C17" s="413"/>
      <c r="D17" s="413"/>
      <c r="E17" s="158"/>
      <c r="F17" s="158"/>
      <c r="G17" s="155"/>
      <c r="H17" s="38"/>
      <c r="I17" s="35"/>
      <c r="J17" s="35"/>
      <c r="K17" s="35"/>
      <c r="L17" s="35"/>
      <c r="M17" s="38"/>
      <c r="N17" s="38"/>
      <c r="O17" s="38"/>
      <c r="P17" s="39"/>
      <c r="Q17" s="39"/>
      <c r="R17" s="39"/>
      <c r="S17" s="40"/>
      <c r="T17" s="39"/>
      <c r="U17" s="144"/>
    </row>
    <row r="18" spans="1:21" ht="42" customHeight="1" thickBot="1" x14ac:dyDescent="0.45">
      <c r="A18" s="146"/>
      <c r="B18" s="147"/>
      <c r="C18" s="148"/>
      <c r="D18" s="148"/>
      <c r="E18" s="148"/>
      <c r="F18" s="148"/>
      <c r="G18" s="148"/>
      <c r="H18" s="148"/>
      <c r="I18" s="148"/>
      <c r="J18" s="148"/>
      <c r="K18" s="149"/>
      <c r="L18" s="148"/>
      <c r="M18" s="148"/>
      <c r="N18" s="148"/>
      <c r="O18" s="148"/>
      <c r="P18" s="150"/>
      <c r="Q18" s="150"/>
      <c r="R18" s="150"/>
      <c r="S18" s="151"/>
      <c r="T18" s="421"/>
      <c r="U18" s="422"/>
    </row>
    <row r="19" spans="1:21" ht="42" customHeight="1" thickBot="1" x14ac:dyDescent="0.3">
      <c r="A19" s="418" t="s">
        <v>72</v>
      </c>
      <c r="B19" s="419"/>
      <c r="C19" s="419"/>
      <c r="D19" s="419"/>
      <c r="E19" s="419"/>
      <c r="F19" s="419"/>
      <c r="G19" s="419"/>
      <c r="H19" s="419"/>
      <c r="I19" s="419"/>
      <c r="J19" s="419"/>
      <c r="K19" s="419"/>
      <c r="L19" s="419"/>
      <c r="M19" s="419"/>
      <c r="N19" s="419"/>
      <c r="O19" s="419"/>
      <c r="P19" s="419"/>
      <c r="Q19" s="419"/>
      <c r="R19" s="419"/>
      <c r="S19" s="419"/>
      <c r="T19" s="419"/>
      <c r="U19" s="420"/>
    </row>
    <row r="20" spans="1:21" ht="32.25" customHeight="1" thickBot="1" x14ac:dyDescent="0.3">
      <c r="A20" s="56"/>
      <c r="B20" s="429"/>
      <c r="C20" s="430"/>
      <c r="D20" s="430"/>
      <c r="E20" s="430"/>
      <c r="F20" s="430"/>
      <c r="G20" s="430"/>
      <c r="H20" s="430"/>
      <c r="I20" s="35"/>
      <c r="J20" s="35"/>
      <c r="K20" s="35"/>
      <c r="L20" s="35"/>
      <c r="M20" s="35"/>
      <c r="N20" s="35"/>
      <c r="O20" s="35"/>
      <c r="P20" s="35"/>
      <c r="Q20" s="35"/>
      <c r="R20" s="57"/>
      <c r="S20" s="57"/>
      <c r="T20" s="35"/>
      <c r="U20" s="58"/>
    </row>
    <row r="21" spans="1:21" ht="45.75" customHeight="1" x14ac:dyDescent="0.45">
      <c r="A21" s="56"/>
      <c r="B21" s="431" t="s">
        <v>77</v>
      </c>
      <c r="C21" s="432"/>
      <c r="D21" s="432"/>
      <c r="E21" s="432"/>
      <c r="F21" s="432"/>
      <c r="G21" s="433"/>
      <c r="H21" s="59"/>
      <c r="I21" s="57"/>
      <c r="J21" s="60"/>
      <c r="K21" s="458"/>
      <c r="L21" s="459"/>
      <c r="M21" s="459"/>
      <c r="N21" s="459"/>
      <c r="O21" s="459"/>
      <c r="P21" s="459"/>
      <c r="Q21" s="35"/>
      <c r="R21" s="57"/>
      <c r="S21" s="57"/>
      <c r="T21" s="35"/>
      <c r="U21" s="58"/>
    </row>
    <row r="22" spans="1:21" ht="44.25" customHeight="1" x14ac:dyDescent="0.25">
      <c r="A22" s="56"/>
      <c r="B22" s="460" t="s">
        <v>78</v>
      </c>
      <c r="C22" s="461"/>
      <c r="D22" s="462"/>
      <c r="E22" s="463"/>
      <c r="F22" s="464"/>
      <c r="G22" s="465"/>
      <c r="H22" s="61"/>
      <c r="I22" s="57" t="s">
        <v>37</v>
      </c>
      <c r="J22" s="60">
        <f>+L23</f>
        <v>0</v>
      </c>
      <c r="K22" s="133"/>
      <c r="L22" s="434"/>
      <c r="M22" s="413"/>
      <c r="N22" s="133"/>
      <c r="O22" s="434"/>
      <c r="P22" s="413"/>
      <c r="Q22" s="35"/>
      <c r="R22" s="57"/>
      <c r="S22" s="57"/>
      <c r="T22" s="35"/>
      <c r="U22" s="58"/>
    </row>
    <row r="23" spans="1:21" ht="44.25" customHeight="1" x14ac:dyDescent="0.25">
      <c r="A23" s="56"/>
      <c r="B23" s="460" t="s">
        <v>159</v>
      </c>
      <c r="C23" s="461"/>
      <c r="D23" s="462"/>
      <c r="E23" s="463"/>
      <c r="F23" s="464"/>
      <c r="G23" s="465"/>
      <c r="H23" s="61"/>
      <c r="I23" s="57" t="s">
        <v>79</v>
      </c>
      <c r="J23" s="60"/>
      <c r="K23" s="133"/>
      <c r="L23" s="434"/>
      <c r="M23" s="413"/>
      <c r="N23" s="133"/>
      <c r="O23" s="434"/>
      <c r="P23" s="413"/>
      <c r="Q23" s="35"/>
      <c r="R23" s="57"/>
      <c r="S23" s="57"/>
      <c r="T23" s="35"/>
      <c r="U23" s="58"/>
    </row>
    <row r="24" spans="1:21" ht="42" customHeight="1" thickBot="1" x14ac:dyDescent="0.3">
      <c r="A24" s="56"/>
      <c r="B24" s="455" t="s">
        <v>62</v>
      </c>
      <c r="C24" s="456"/>
      <c r="D24" s="457"/>
      <c r="E24" s="443">
        <f>SUM(E22:E23)</f>
        <v>0</v>
      </c>
      <c r="F24" s="444"/>
      <c r="G24" s="445"/>
      <c r="H24" s="63"/>
      <c r="I24" s="57" t="s">
        <v>19</v>
      </c>
      <c r="J24" s="60">
        <f>+O22</f>
        <v>0</v>
      </c>
      <c r="K24" s="64"/>
      <c r="L24" s="64"/>
      <c r="M24" s="64"/>
      <c r="N24" s="446"/>
      <c r="O24" s="430"/>
      <c r="P24" s="430"/>
      <c r="Q24" s="35"/>
      <c r="R24" s="35"/>
      <c r="S24" s="35"/>
      <c r="T24" s="35"/>
      <c r="U24" s="58"/>
    </row>
    <row r="25" spans="1:21" ht="32.25" customHeight="1" thickBot="1" x14ac:dyDescent="0.3">
      <c r="A25" s="56"/>
      <c r="B25" s="65"/>
      <c r="C25" s="65"/>
      <c r="D25" s="65"/>
      <c r="E25" s="65"/>
      <c r="F25" s="304"/>
      <c r="G25" s="65"/>
      <c r="H25" s="65"/>
      <c r="I25" s="57" t="s">
        <v>33</v>
      </c>
      <c r="J25" s="60">
        <v>0</v>
      </c>
      <c r="K25" s="64"/>
      <c r="L25" s="64"/>
      <c r="M25" s="64"/>
      <c r="N25" s="446"/>
      <c r="O25" s="430"/>
      <c r="P25" s="430"/>
      <c r="Q25" s="35"/>
      <c r="R25" s="35"/>
      <c r="S25" s="35"/>
      <c r="T25" s="35"/>
      <c r="U25" s="58"/>
    </row>
    <row r="26" spans="1:21" ht="32.25" customHeight="1" thickBot="1" x14ac:dyDescent="0.3">
      <c r="A26" s="507" t="s">
        <v>73</v>
      </c>
      <c r="B26" s="424"/>
      <c r="C26" s="424"/>
      <c r="D26" s="424"/>
      <c r="E26" s="424"/>
      <c r="F26" s="424"/>
      <c r="G26" s="424"/>
      <c r="H26" s="424"/>
      <c r="I26" s="424"/>
      <c r="J26" s="424"/>
      <c r="K26" s="424"/>
      <c r="L26" s="424"/>
      <c r="M26" s="424"/>
      <c r="N26" s="424"/>
      <c r="O26" s="424"/>
      <c r="P26" s="424"/>
      <c r="Q26" s="424"/>
      <c r="R26" s="424"/>
      <c r="S26" s="424"/>
      <c r="T26" s="424"/>
      <c r="U26" s="425"/>
    </row>
    <row r="27" spans="1:21" ht="32.25" customHeight="1" thickBot="1" x14ac:dyDescent="0.3">
      <c r="A27" s="66"/>
      <c r="B27" s="67"/>
      <c r="C27" s="67"/>
      <c r="D27" s="67"/>
      <c r="E27" s="67"/>
      <c r="F27" s="67"/>
      <c r="G27" s="67"/>
      <c r="H27" s="67"/>
      <c r="I27" s="30"/>
      <c r="J27" s="30"/>
      <c r="K27" s="30"/>
      <c r="L27" s="30"/>
      <c r="M27" s="30"/>
      <c r="N27" s="30"/>
      <c r="O27" s="30"/>
      <c r="P27" s="30"/>
      <c r="Q27" s="30"/>
      <c r="R27" s="30"/>
      <c r="S27" s="30"/>
      <c r="T27" s="30"/>
      <c r="U27" s="68"/>
    </row>
    <row r="28" spans="1:21" ht="55.5" customHeight="1" thickBot="1" x14ac:dyDescent="0.3">
      <c r="A28" s="56"/>
      <c r="B28" s="309" t="s">
        <v>83</v>
      </c>
      <c r="C28" s="450" t="s">
        <v>1</v>
      </c>
      <c r="D28" s="451"/>
      <c r="E28" s="452"/>
      <c r="F28" s="310" t="s">
        <v>445</v>
      </c>
      <c r="G28" s="453" t="s">
        <v>87</v>
      </c>
      <c r="H28" s="454"/>
      <c r="I28" s="512" t="s">
        <v>158</v>
      </c>
      <c r="J28" s="513"/>
      <c r="K28" s="508" t="s">
        <v>157</v>
      </c>
      <c r="L28" s="509"/>
      <c r="M28" s="521" t="s">
        <v>67</v>
      </c>
      <c r="N28" s="522"/>
      <c r="O28" s="517" t="s">
        <v>628</v>
      </c>
      <c r="P28" s="518"/>
      <c r="Q28" s="69"/>
      <c r="R28" s="69"/>
      <c r="S28" s="69"/>
      <c r="T28" s="35"/>
      <c r="U28" s="70"/>
    </row>
    <row r="29" spans="1:21" ht="33.75" customHeight="1" x14ac:dyDescent="0.25">
      <c r="A29" s="56"/>
      <c r="B29" s="384" t="s">
        <v>94</v>
      </c>
      <c r="C29" s="447" t="s">
        <v>95</v>
      </c>
      <c r="D29" s="448"/>
      <c r="E29" s="449"/>
      <c r="F29" s="385">
        <f>+'DIC-01'!F23</f>
        <v>4</v>
      </c>
      <c r="G29" s="514">
        <f>+'DIC-01'!F24</f>
        <v>4</v>
      </c>
      <c r="H29" s="515"/>
      <c r="I29" s="514">
        <f>+'DIC-01'!F25</f>
        <v>0</v>
      </c>
      <c r="J29" s="515"/>
      <c r="K29" s="514">
        <f>+'DIC-01'!F26</f>
        <v>4</v>
      </c>
      <c r="L29" s="523"/>
      <c r="M29" s="519">
        <f>+'DIC-01'!F27</f>
        <v>0</v>
      </c>
      <c r="N29" s="520"/>
      <c r="O29" s="519">
        <v>0</v>
      </c>
      <c r="P29" s="520"/>
      <c r="Q29" s="35"/>
      <c r="R29" s="71"/>
      <c r="S29" s="35"/>
      <c r="T29" s="35"/>
      <c r="U29" s="58"/>
    </row>
    <row r="30" spans="1:21" ht="31.5" customHeight="1" x14ac:dyDescent="0.25">
      <c r="A30" s="56"/>
      <c r="B30" s="386" t="s">
        <v>96</v>
      </c>
      <c r="C30" s="466" t="s">
        <v>97</v>
      </c>
      <c r="D30" s="467"/>
      <c r="E30" s="468"/>
      <c r="F30" s="387">
        <f>+'DIP-02'!F23</f>
        <v>1</v>
      </c>
      <c r="G30" s="442">
        <f>+'DIP-02'!F24</f>
        <v>1</v>
      </c>
      <c r="H30" s="441"/>
      <c r="I30" s="442">
        <f>+'DIP-02'!F25</f>
        <v>1</v>
      </c>
      <c r="J30" s="441"/>
      <c r="K30" s="442">
        <f>+'DIP-02'!F26</f>
        <v>0</v>
      </c>
      <c r="L30" s="474"/>
      <c r="M30" s="471">
        <f>+'DIP-02'!F27</f>
        <v>0</v>
      </c>
      <c r="N30" s="472"/>
      <c r="O30" s="471">
        <v>0</v>
      </c>
      <c r="P30" s="472"/>
      <c r="Q30" s="35"/>
      <c r="R30" s="71"/>
      <c r="S30" s="35"/>
      <c r="T30" s="35"/>
      <c r="U30" s="58"/>
    </row>
    <row r="31" spans="1:21" ht="31.5" customHeight="1" x14ac:dyDescent="0.25">
      <c r="A31" s="56"/>
      <c r="B31" s="386" t="s">
        <v>98</v>
      </c>
      <c r="C31" s="469" t="s">
        <v>99</v>
      </c>
      <c r="D31" s="467"/>
      <c r="E31" s="468"/>
      <c r="F31" s="387">
        <f>+'AC-10'!F23</f>
        <v>2</v>
      </c>
      <c r="G31" s="440">
        <f>+'AC-10'!F24</f>
        <v>2</v>
      </c>
      <c r="H31" s="441"/>
      <c r="I31" s="440">
        <f>+'AC-10'!F25</f>
        <v>0</v>
      </c>
      <c r="J31" s="441"/>
      <c r="K31" s="440">
        <f>+'AC-10'!F26</f>
        <v>2</v>
      </c>
      <c r="L31" s="474"/>
      <c r="M31" s="473">
        <f>+'AC-10'!F27</f>
        <v>0</v>
      </c>
      <c r="N31" s="472"/>
      <c r="O31" s="473">
        <v>0</v>
      </c>
      <c r="P31" s="472"/>
      <c r="Q31" s="35"/>
      <c r="R31" s="71"/>
      <c r="S31" s="35"/>
      <c r="T31" s="35"/>
      <c r="U31" s="58"/>
    </row>
    <row r="32" spans="1:21" ht="31.5" customHeight="1" x14ac:dyDescent="0.25">
      <c r="A32" s="56"/>
      <c r="B32" s="388" t="s">
        <v>100</v>
      </c>
      <c r="C32" s="466" t="s">
        <v>101</v>
      </c>
      <c r="D32" s="467"/>
      <c r="E32" s="468"/>
      <c r="F32" s="387">
        <f>+'IDP-04'!F23</f>
        <v>6</v>
      </c>
      <c r="G32" s="442">
        <f>+'IDP-04'!F24</f>
        <v>6</v>
      </c>
      <c r="H32" s="441"/>
      <c r="I32" s="442">
        <f>+'IDP-04'!F25</f>
        <v>0</v>
      </c>
      <c r="J32" s="441"/>
      <c r="K32" s="442">
        <f>+'IDP-04'!F26</f>
        <v>6</v>
      </c>
      <c r="L32" s="474"/>
      <c r="M32" s="471">
        <f>+'IDP-04'!F27</f>
        <v>0</v>
      </c>
      <c r="N32" s="472"/>
      <c r="O32" s="471">
        <v>0</v>
      </c>
      <c r="P32" s="472"/>
      <c r="Q32" s="35"/>
      <c r="R32" s="71"/>
      <c r="S32" s="35"/>
      <c r="T32" s="35"/>
      <c r="U32" s="58"/>
    </row>
    <row r="33" spans="1:21" ht="31.5" customHeight="1" x14ac:dyDescent="0.25">
      <c r="A33" s="56"/>
      <c r="B33" s="389" t="s">
        <v>102</v>
      </c>
      <c r="C33" s="470" t="s">
        <v>103</v>
      </c>
      <c r="D33" s="467"/>
      <c r="E33" s="468"/>
      <c r="F33" s="387">
        <f>+'GD-07'!F23</f>
        <v>8</v>
      </c>
      <c r="G33" s="442">
        <f>+'GD-07'!F24</f>
        <v>21</v>
      </c>
      <c r="H33" s="441"/>
      <c r="I33" s="442">
        <f>+'GD-07'!F25</f>
        <v>1</v>
      </c>
      <c r="J33" s="441"/>
      <c r="K33" s="442">
        <f>+'GD-07'!F26</f>
        <v>1</v>
      </c>
      <c r="L33" s="474"/>
      <c r="M33" s="471">
        <f>+'GD-07'!F27</f>
        <v>18</v>
      </c>
      <c r="N33" s="472"/>
      <c r="O33" s="471">
        <v>0</v>
      </c>
      <c r="P33" s="472"/>
      <c r="Q33" s="35"/>
      <c r="R33" s="71"/>
      <c r="S33" s="35"/>
      <c r="T33" s="35"/>
      <c r="U33" s="58"/>
    </row>
    <row r="34" spans="1:21" ht="31.5" customHeight="1" x14ac:dyDescent="0.25">
      <c r="A34" s="56"/>
      <c r="B34" s="389" t="s">
        <v>104</v>
      </c>
      <c r="C34" s="470" t="s">
        <v>105</v>
      </c>
      <c r="D34" s="467"/>
      <c r="E34" s="468"/>
      <c r="F34" s="387">
        <f>+'GC-08'!F23</f>
        <v>0</v>
      </c>
      <c r="G34" s="442">
        <f>+'GC-08'!F24</f>
        <v>0</v>
      </c>
      <c r="H34" s="441"/>
      <c r="I34" s="442">
        <f>+'GC-08'!F25</f>
        <v>0</v>
      </c>
      <c r="J34" s="441"/>
      <c r="K34" s="442">
        <f>+'GC-08'!F26</f>
        <v>0</v>
      </c>
      <c r="L34" s="474"/>
      <c r="M34" s="471">
        <f>+'GC-08'!F27</f>
        <v>0</v>
      </c>
      <c r="N34" s="472"/>
      <c r="O34" s="471">
        <v>0</v>
      </c>
      <c r="P34" s="472"/>
      <c r="Q34" s="35"/>
      <c r="R34" s="71"/>
      <c r="S34" s="35"/>
      <c r="T34" s="35"/>
      <c r="U34" s="58"/>
    </row>
    <row r="35" spans="1:21" ht="31.5" customHeight="1" x14ac:dyDescent="0.25">
      <c r="A35" s="56"/>
      <c r="B35" s="389" t="s">
        <v>106</v>
      </c>
      <c r="C35" s="469" t="s">
        <v>107</v>
      </c>
      <c r="D35" s="467"/>
      <c r="E35" s="468"/>
      <c r="F35" s="387">
        <f>+'GJ-09'!F23</f>
        <v>0</v>
      </c>
      <c r="G35" s="440">
        <f>+'GJ-09'!F24</f>
        <v>0</v>
      </c>
      <c r="H35" s="441"/>
      <c r="I35" s="440">
        <f>+'GJ-09'!F25</f>
        <v>0</v>
      </c>
      <c r="J35" s="441"/>
      <c r="K35" s="440">
        <f>+'GJ-09'!F26</f>
        <v>0</v>
      </c>
      <c r="L35" s="474"/>
      <c r="M35" s="473">
        <f>+'GJ-09'!F27</f>
        <v>0</v>
      </c>
      <c r="N35" s="472"/>
      <c r="O35" s="473">
        <v>0</v>
      </c>
      <c r="P35" s="472"/>
      <c r="Q35" s="35"/>
      <c r="R35" s="71"/>
      <c r="S35" s="35"/>
      <c r="T35" s="35"/>
      <c r="U35" s="58"/>
    </row>
    <row r="36" spans="1:21" ht="31.5" customHeight="1" x14ac:dyDescent="0.25">
      <c r="A36" s="56"/>
      <c r="B36" s="389" t="s">
        <v>108</v>
      </c>
      <c r="C36" s="475" t="s">
        <v>109</v>
      </c>
      <c r="D36" s="467"/>
      <c r="E36" s="468"/>
      <c r="F36" s="387">
        <f>+'GRF-11'!F23</f>
        <v>4</v>
      </c>
      <c r="G36" s="440">
        <f>+'GRF-11'!F24</f>
        <v>4</v>
      </c>
      <c r="H36" s="441"/>
      <c r="I36" s="440">
        <f>+'GRF-11'!F25</f>
        <v>2</v>
      </c>
      <c r="J36" s="441"/>
      <c r="K36" s="440">
        <f>+'GRF-11'!F26</f>
        <v>0</v>
      </c>
      <c r="L36" s="474"/>
      <c r="M36" s="473">
        <f>+'GRF-11'!F27</f>
        <v>1</v>
      </c>
      <c r="N36" s="472"/>
      <c r="O36" s="473">
        <v>0</v>
      </c>
      <c r="P36" s="472"/>
      <c r="Q36" s="35"/>
      <c r="R36" s="71"/>
      <c r="S36" s="35"/>
      <c r="T36" s="35"/>
      <c r="U36" s="58"/>
    </row>
    <row r="37" spans="1:21" ht="31.5" customHeight="1" x14ac:dyDescent="0.25">
      <c r="A37" s="56"/>
      <c r="B37" s="389" t="s">
        <v>110</v>
      </c>
      <c r="C37" s="475" t="s">
        <v>111</v>
      </c>
      <c r="D37" s="467"/>
      <c r="E37" s="468"/>
      <c r="F37" s="387">
        <f>+'GT-12'!F23</f>
        <v>3</v>
      </c>
      <c r="G37" s="442">
        <f>+'GT-12'!F24</f>
        <v>12</v>
      </c>
      <c r="H37" s="441"/>
      <c r="I37" s="440">
        <f>+'GT-12'!F25</f>
        <v>0</v>
      </c>
      <c r="J37" s="441"/>
      <c r="K37" s="510">
        <f>+'GT-12'!F26</f>
        <v>3</v>
      </c>
      <c r="L37" s="511"/>
      <c r="M37" s="473">
        <f>+'GT-12'!F27</f>
        <v>6</v>
      </c>
      <c r="N37" s="472"/>
      <c r="O37" s="473">
        <f>+'GT-12'!F28</f>
        <v>3</v>
      </c>
      <c r="P37" s="472"/>
      <c r="Q37" s="35"/>
      <c r="R37" s="71"/>
      <c r="S37" s="35"/>
      <c r="T37" s="35"/>
      <c r="U37" s="58"/>
    </row>
    <row r="38" spans="1:21" ht="31.5" customHeight="1" x14ac:dyDescent="0.25">
      <c r="A38" s="56"/>
      <c r="B38" s="389" t="s">
        <v>112</v>
      </c>
      <c r="C38" s="475" t="s">
        <v>113</v>
      </c>
      <c r="D38" s="467"/>
      <c r="E38" s="468"/>
      <c r="F38" s="387">
        <f>+'GTH-13'!F23</f>
        <v>6</v>
      </c>
      <c r="G38" s="442">
        <f>+'GTH-13'!F24</f>
        <v>6</v>
      </c>
      <c r="H38" s="441"/>
      <c r="I38" s="440">
        <f>+'GTH-13'!F25</f>
        <v>0</v>
      </c>
      <c r="J38" s="441"/>
      <c r="K38" s="440">
        <f>+'GTH-13'!F26</f>
        <v>6</v>
      </c>
      <c r="L38" s="474"/>
      <c r="M38" s="473">
        <f>+'GTH-13'!F27</f>
        <v>0</v>
      </c>
      <c r="N38" s="472"/>
      <c r="O38" s="473"/>
      <c r="P38" s="472"/>
      <c r="Q38" s="35"/>
      <c r="R38" s="71"/>
      <c r="S38" s="35"/>
      <c r="T38" s="35"/>
      <c r="U38" s="58"/>
    </row>
    <row r="39" spans="1:21" ht="31.5" customHeight="1" x14ac:dyDescent="0.25">
      <c r="A39" s="56"/>
      <c r="B39" s="389" t="s">
        <v>114</v>
      </c>
      <c r="C39" s="475" t="s">
        <v>115</v>
      </c>
      <c r="D39" s="467"/>
      <c r="E39" s="468"/>
      <c r="F39" s="387">
        <f>+'GF-14'!F23</f>
        <v>5</v>
      </c>
      <c r="G39" s="440">
        <f>+'GF-14'!F24</f>
        <v>23</v>
      </c>
      <c r="H39" s="441"/>
      <c r="I39" s="440">
        <f>+'GF-14'!F25</f>
        <v>0</v>
      </c>
      <c r="J39" s="441"/>
      <c r="K39" s="440">
        <f>+'GF-14'!F26</f>
        <v>1</v>
      </c>
      <c r="L39" s="474"/>
      <c r="M39" s="473">
        <f>+'GF-14'!F27</f>
        <v>22</v>
      </c>
      <c r="N39" s="472"/>
      <c r="O39" s="473"/>
      <c r="P39" s="472"/>
      <c r="Q39" s="35"/>
      <c r="R39" s="71"/>
      <c r="S39" s="35"/>
      <c r="T39" s="35"/>
      <c r="U39" s="58"/>
    </row>
    <row r="40" spans="1:21" ht="31.5" customHeight="1" x14ac:dyDescent="0.25">
      <c r="A40" s="56"/>
      <c r="B40" s="389" t="s">
        <v>116</v>
      </c>
      <c r="C40" s="475" t="s">
        <v>117</v>
      </c>
      <c r="D40" s="467"/>
      <c r="E40" s="468"/>
      <c r="F40" s="387">
        <f>+'CID-15'!F23</f>
        <v>0</v>
      </c>
      <c r="G40" s="440">
        <f>+'CID-15'!F24</f>
        <v>0</v>
      </c>
      <c r="H40" s="441"/>
      <c r="I40" s="440">
        <f>+'CID-15'!F25</f>
        <v>0</v>
      </c>
      <c r="J40" s="441"/>
      <c r="K40" s="440">
        <f>+'CID-15'!F26</f>
        <v>0</v>
      </c>
      <c r="L40" s="474"/>
      <c r="M40" s="473">
        <f>+'CID-15'!F27</f>
        <v>0</v>
      </c>
      <c r="N40" s="472"/>
      <c r="O40" s="473"/>
      <c r="P40" s="472"/>
      <c r="Q40" s="35"/>
      <c r="R40" s="71"/>
      <c r="S40" s="35"/>
      <c r="T40" s="35"/>
      <c r="U40" s="58"/>
    </row>
    <row r="41" spans="1:21" ht="31.5" customHeight="1" x14ac:dyDescent="0.25">
      <c r="A41" s="56"/>
      <c r="B41" s="390" t="s">
        <v>118</v>
      </c>
      <c r="C41" s="475" t="s">
        <v>119</v>
      </c>
      <c r="D41" s="467"/>
      <c r="E41" s="468"/>
      <c r="F41" s="387">
        <f>+'EC-16'!F23</f>
        <v>0</v>
      </c>
      <c r="G41" s="440">
        <f>+'EC-16'!F24</f>
        <v>0</v>
      </c>
      <c r="H41" s="441"/>
      <c r="I41" s="440">
        <f>+'EC-16'!F25</f>
        <v>0</v>
      </c>
      <c r="J41" s="441"/>
      <c r="K41" s="440">
        <f>+'EC-16'!F26</f>
        <v>0</v>
      </c>
      <c r="L41" s="474"/>
      <c r="M41" s="473">
        <f>+'EC-16'!F27</f>
        <v>0</v>
      </c>
      <c r="N41" s="472"/>
      <c r="O41" s="473"/>
      <c r="P41" s="472"/>
      <c r="Q41" s="35"/>
      <c r="R41" s="71"/>
      <c r="S41" s="35"/>
      <c r="T41" s="35"/>
      <c r="U41" s="58"/>
    </row>
    <row r="42" spans="1:21" ht="33" customHeight="1" thickBot="1" x14ac:dyDescent="0.3">
      <c r="A42" s="56"/>
      <c r="B42" s="391" t="s">
        <v>120</v>
      </c>
      <c r="C42" s="492" t="s">
        <v>121</v>
      </c>
      <c r="D42" s="493"/>
      <c r="E42" s="494"/>
      <c r="F42" s="392">
        <f>+'MIC-03'!F23</f>
        <v>2</v>
      </c>
      <c r="G42" s="479">
        <f>+'MIC-03'!F24</f>
        <v>2</v>
      </c>
      <c r="H42" s="480"/>
      <c r="I42" s="479">
        <f>+'MIC-03'!F25</f>
        <v>0</v>
      </c>
      <c r="J42" s="480"/>
      <c r="K42" s="479">
        <f>+'MIC-03'!F26</f>
        <v>2</v>
      </c>
      <c r="L42" s="481"/>
      <c r="M42" s="482">
        <f>+'MIC-03'!F27</f>
        <v>0</v>
      </c>
      <c r="N42" s="483"/>
      <c r="O42" s="482"/>
      <c r="P42" s="483"/>
      <c r="Q42" s="35"/>
      <c r="R42" s="71"/>
      <c r="S42" s="35"/>
      <c r="T42" s="35"/>
      <c r="U42" s="58"/>
    </row>
    <row r="43" spans="1:21" ht="31.5" customHeight="1" thickBot="1" x14ac:dyDescent="0.3">
      <c r="A43" s="56"/>
      <c r="B43" s="484" t="s">
        <v>122</v>
      </c>
      <c r="C43" s="485"/>
      <c r="D43" s="485"/>
      <c r="E43" s="485"/>
      <c r="F43" s="393">
        <f>SUM(F29:F42)</f>
        <v>41</v>
      </c>
      <c r="G43" s="487">
        <f>SUM(G29:H42)</f>
        <v>81</v>
      </c>
      <c r="H43" s="488"/>
      <c r="I43" s="479">
        <f>SUM(I29:J42)</f>
        <v>4</v>
      </c>
      <c r="J43" s="488"/>
      <c r="K43" s="479">
        <f>SUM(K29:L42)</f>
        <v>25</v>
      </c>
      <c r="L43" s="491"/>
      <c r="M43" s="489">
        <f>SUM(M29:N42)</f>
        <v>47</v>
      </c>
      <c r="N43" s="490"/>
      <c r="O43" s="489">
        <f>SUM(O29:P42)</f>
        <v>3</v>
      </c>
      <c r="P43" s="490"/>
      <c r="Q43" s="35"/>
      <c r="R43" s="71"/>
      <c r="S43" s="35"/>
      <c r="T43" s="35"/>
      <c r="U43" s="58"/>
    </row>
    <row r="44" spans="1:21" ht="43.5" customHeight="1" thickBot="1" x14ac:dyDescent="0.45">
      <c r="A44" s="72"/>
      <c r="B44" s="486" t="s">
        <v>123</v>
      </c>
      <c r="C44" s="419"/>
      <c r="D44" s="419"/>
      <c r="E44" s="419"/>
      <c r="F44" s="303"/>
      <c r="G44" s="478"/>
      <c r="H44" s="419"/>
      <c r="I44" s="478"/>
      <c r="J44" s="419"/>
      <c r="K44" s="478"/>
      <c r="L44" s="419"/>
      <c r="M44" s="478"/>
      <c r="N44" s="419"/>
      <c r="O44" s="478"/>
      <c r="P44" s="419"/>
      <c r="Q44" s="73"/>
      <c r="R44" s="74"/>
      <c r="S44" s="74"/>
      <c r="T44" s="476" t="s">
        <v>76</v>
      </c>
      <c r="U44" s="477"/>
    </row>
    <row r="45" spans="1:21" hidden="1" x14ac:dyDescent="0.25">
      <c r="A45" s="35"/>
      <c r="B45" s="35"/>
      <c r="C45" s="35"/>
      <c r="D45" s="35"/>
      <c r="E45" s="35"/>
      <c r="F45" s="35"/>
      <c r="G45" s="35"/>
      <c r="H45" s="35"/>
      <c r="I45" s="35"/>
      <c r="J45" s="35"/>
      <c r="K45" s="35"/>
      <c r="L45" s="35"/>
      <c r="M45" s="35"/>
      <c r="N45" s="35"/>
      <c r="O45" s="35"/>
      <c r="P45" s="35"/>
      <c r="Q45" s="35"/>
      <c r="R45" s="35"/>
      <c r="S45" s="35"/>
      <c r="T45" s="35"/>
      <c r="U45" s="35"/>
    </row>
    <row r="46" spans="1:21" x14ac:dyDescent="0.25">
      <c r="A46" s="51"/>
      <c r="B46" s="51"/>
      <c r="C46" s="51"/>
      <c r="D46" s="51"/>
      <c r="E46" s="51"/>
      <c r="F46" s="51"/>
      <c r="G46" s="51"/>
      <c r="H46" s="51"/>
      <c r="I46" s="51"/>
      <c r="J46" s="51"/>
      <c r="K46" s="51"/>
      <c r="L46" s="51"/>
      <c r="M46" s="51"/>
      <c r="N46" s="51"/>
      <c r="O46" s="51"/>
      <c r="P46" s="51"/>
      <c r="Q46" s="51"/>
      <c r="R46" s="51"/>
      <c r="S46" s="51"/>
      <c r="T46" s="51"/>
      <c r="U46" s="51"/>
    </row>
    <row r="47" spans="1:21" x14ac:dyDescent="0.25">
      <c r="A47" s="1"/>
      <c r="B47" s="1"/>
      <c r="C47" s="1"/>
      <c r="D47" s="1"/>
      <c r="E47" s="1"/>
      <c r="F47" s="1"/>
      <c r="G47" s="1"/>
      <c r="H47" s="1"/>
      <c r="I47" s="1"/>
      <c r="J47" s="1"/>
      <c r="K47" s="1"/>
      <c r="L47" s="1"/>
      <c r="M47" s="1"/>
      <c r="N47" s="1"/>
      <c r="O47" s="1"/>
      <c r="P47" s="1"/>
      <c r="Q47" s="1"/>
      <c r="R47" s="1"/>
      <c r="S47" s="1"/>
      <c r="T47" s="1"/>
      <c r="U47" s="1"/>
    </row>
    <row r="48" spans="1:21" x14ac:dyDescent="0.25">
      <c r="A48" s="1"/>
      <c r="B48" s="1"/>
      <c r="C48" s="1"/>
      <c r="D48" s="1"/>
      <c r="E48" s="1"/>
      <c r="F48" s="1"/>
      <c r="G48" s="1"/>
      <c r="H48" s="1"/>
      <c r="I48" s="1"/>
      <c r="J48" s="1"/>
      <c r="K48" s="1"/>
      <c r="L48" s="1"/>
      <c r="M48" s="1"/>
      <c r="N48" s="1"/>
      <c r="O48" s="1"/>
      <c r="P48" s="1"/>
      <c r="Q48" s="1"/>
      <c r="R48" s="1"/>
      <c r="S48" s="1"/>
      <c r="T48" s="1"/>
      <c r="U48" s="1"/>
    </row>
    <row r="49" spans="1:21" x14ac:dyDescent="0.25">
      <c r="A49" s="1"/>
      <c r="B49" s="1"/>
      <c r="C49" s="1"/>
      <c r="D49" s="1"/>
      <c r="E49" s="1"/>
      <c r="F49" s="1"/>
      <c r="G49" s="1"/>
      <c r="H49" s="1"/>
      <c r="I49" s="1"/>
      <c r="J49" s="1"/>
      <c r="K49" s="1"/>
      <c r="L49" s="1"/>
      <c r="M49" s="1"/>
      <c r="N49" s="1"/>
      <c r="O49" s="1"/>
      <c r="P49" s="1"/>
      <c r="Q49" s="1"/>
      <c r="R49" s="1"/>
      <c r="S49" s="1"/>
      <c r="T49" s="1"/>
      <c r="U49" s="1"/>
    </row>
    <row r="50" spans="1:21" x14ac:dyDescent="0.25">
      <c r="A50" s="1"/>
      <c r="B50" s="1"/>
      <c r="C50" s="1"/>
      <c r="D50" s="1"/>
      <c r="E50" s="1"/>
      <c r="F50" s="1"/>
      <c r="G50" s="1"/>
      <c r="H50" s="1"/>
      <c r="I50" s="1"/>
      <c r="J50" s="1"/>
      <c r="K50" s="1"/>
      <c r="L50" s="1"/>
      <c r="M50" s="1"/>
      <c r="N50" s="1"/>
      <c r="O50" s="1"/>
      <c r="P50" s="1"/>
      <c r="Q50" s="1"/>
      <c r="R50" s="1"/>
      <c r="S50" s="1"/>
      <c r="T50" s="1"/>
      <c r="U50" s="1"/>
    </row>
  </sheetData>
  <mergeCells count="140">
    <mergeCell ref="A1:U1"/>
    <mergeCell ref="B16:D16"/>
    <mergeCell ref="B14:D14"/>
    <mergeCell ref="K35:L35"/>
    <mergeCell ref="K33:L33"/>
    <mergeCell ref="K34:L34"/>
    <mergeCell ref="I33:J33"/>
    <mergeCell ref="I34:J34"/>
    <mergeCell ref="O28:P28"/>
    <mergeCell ref="O29:P29"/>
    <mergeCell ref="M28:N28"/>
    <mergeCell ref="I35:J35"/>
    <mergeCell ref="K29:L29"/>
    <mergeCell ref="K31:L31"/>
    <mergeCell ref="K32:L32"/>
    <mergeCell ref="O33:P33"/>
    <mergeCell ref="O34:P34"/>
    <mergeCell ref="M29:N29"/>
    <mergeCell ref="M30:N30"/>
    <mergeCell ref="O32:P32"/>
    <mergeCell ref="O35:P35"/>
    <mergeCell ref="G34:H34"/>
    <mergeCell ref="C30:E30"/>
    <mergeCell ref="C35:E35"/>
    <mergeCell ref="C41:E41"/>
    <mergeCell ref="H2:N2"/>
    <mergeCell ref="H5:N5"/>
    <mergeCell ref="H3:N3"/>
    <mergeCell ref="H4:N4"/>
    <mergeCell ref="M39:N39"/>
    <mergeCell ref="A26:U26"/>
    <mergeCell ref="I41:J41"/>
    <mergeCell ref="K41:L41"/>
    <mergeCell ref="G41:H41"/>
    <mergeCell ref="N25:P25"/>
    <mergeCell ref="K28:L28"/>
    <mergeCell ref="O37:P37"/>
    <mergeCell ref="O36:P36"/>
    <mergeCell ref="K37:L37"/>
    <mergeCell ref="I28:J28"/>
    <mergeCell ref="G29:H29"/>
    <mergeCell ref="I29:J29"/>
    <mergeCell ref="K30:L30"/>
    <mergeCell ref="I30:J30"/>
    <mergeCell ref="O31:P31"/>
    <mergeCell ref="O30:P30"/>
    <mergeCell ref="I31:J31"/>
    <mergeCell ref="G40:H40"/>
    <mergeCell ref="B43:E43"/>
    <mergeCell ref="B44:E44"/>
    <mergeCell ref="G44:H44"/>
    <mergeCell ref="G43:H43"/>
    <mergeCell ref="O43:P43"/>
    <mergeCell ref="I43:J43"/>
    <mergeCell ref="K43:L43"/>
    <mergeCell ref="M43:N43"/>
    <mergeCell ref="G42:H42"/>
    <mergeCell ref="C42:E42"/>
    <mergeCell ref="T44:U44"/>
    <mergeCell ref="K44:L44"/>
    <mergeCell ref="I44:J44"/>
    <mergeCell ref="M44:N44"/>
    <mergeCell ref="O44:P44"/>
    <mergeCell ref="I42:J42"/>
    <mergeCell ref="K42:L42"/>
    <mergeCell ref="O41:P41"/>
    <mergeCell ref="M41:N41"/>
    <mergeCell ref="M42:N42"/>
    <mergeCell ref="O42:P42"/>
    <mergeCell ref="C38:E38"/>
    <mergeCell ref="C39:E39"/>
    <mergeCell ref="C40:E40"/>
    <mergeCell ref="C36:E36"/>
    <mergeCell ref="G38:H38"/>
    <mergeCell ref="G36:H36"/>
    <mergeCell ref="G37:H37"/>
    <mergeCell ref="C37:E37"/>
    <mergeCell ref="G39:H39"/>
    <mergeCell ref="I37:J37"/>
    <mergeCell ref="I36:J36"/>
    <mergeCell ref="G33:H33"/>
    <mergeCell ref="M34:N34"/>
    <mergeCell ref="I38:J38"/>
    <mergeCell ref="M37:N37"/>
    <mergeCell ref="M35:N35"/>
    <mergeCell ref="M36:N36"/>
    <mergeCell ref="K36:L36"/>
    <mergeCell ref="G35:H35"/>
    <mergeCell ref="I40:J40"/>
    <mergeCell ref="I39:J39"/>
    <mergeCell ref="O40:P40"/>
    <mergeCell ref="O39:P39"/>
    <mergeCell ref="O38:P38"/>
    <mergeCell ref="M40:N40"/>
    <mergeCell ref="K38:L38"/>
    <mergeCell ref="M38:N38"/>
    <mergeCell ref="K39:L39"/>
    <mergeCell ref="K40:L40"/>
    <mergeCell ref="G32:H32"/>
    <mergeCell ref="C32:E32"/>
    <mergeCell ref="C31:E31"/>
    <mergeCell ref="C34:E34"/>
    <mergeCell ref="C33:E33"/>
    <mergeCell ref="I32:J32"/>
    <mergeCell ref="M33:N33"/>
    <mergeCell ref="M32:N32"/>
    <mergeCell ref="M31:N31"/>
    <mergeCell ref="B20:H20"/>
    <mergeCell ref="B21:G21"/>
    <mergeCell ref="P3:R3"/>
    <mergeCell ref="O22:P22"/>
    <mergeCell ref="S3:U3"/>
    <mergeCell ref="B9:E9"/>
    <mergeCell ref="A7:U7"/>
    <mergeCell ref="G31:H31"/>
    <mergeCell ref="G30:H30"/>
    <mergeCell ref="E24:G24"/>
    <mergeCell ref="N24:P24"/>
    <mergeCell ref="C29:E29"/>
    <mergeCell ref="C28:E28"/>
    <mergeCell ref="G28:H28"/>
    <mergeCell ref="B24:D24"/>
    <mergeCell ref="K21:P21"/>
    <mergeCell ref="L22:M22"/>
    <mergeCell ref="O23:P23"/>
    <mergeCell ref="B23:D23"/>
    <mergeCell ref="L23:M23"/>
    <mergeCell ref="B22:D22"/>
    <mergeCell ref="E22:G22"/>
    <mergeCell ref="E23:G23"/>
    <mergeCell ref="B13:D13"/>
    <mergeCell ref="B17:D17"/>
    <mergeCell ref="B10:D10"/>
    <mergeCell ref="B11:D11"/>
    <mergeCell ref="B12:D12"/>
    <mergeCell ref="A19:U19"/>
    <mergeCell ref="T18:U18"/>
    <mergeCell ref="P2:R2"/>
    <mergeCell ref="S2:U2"/>
    <mergeCell ref="B15:D15"/>
  </mergeCells>
  <hyperlinks>
    <hyperlink ref="H3:N3" location="_1._RESULTADOS_GENERALES_DEL_PLAN__DE_MEJORAMIENTO_IDEP" display="_1._RESULTADOS_GENERALES_DEL_PLAN__DE_MEJORAMIENTO_IDEP"/>
    <hyperlink ref="H4:N4" location="_2._RESULTADOS_POR_TIPOLOGÍA_DE_ACCIONES" display="2. RESULTADOS POR TIPOLOGÍA DE ACCIONES"/>
    <hyperlink ref="H5:N5" location="_3._RESULTADOS_DE_ACCIONES_POR_PROCESO" display="3. RESULTADOS DE ACCIONES POR PROCESO"/>
    <hyperlink ref="T44:U44" location="CONSOLIDADO!A1" display="IR AL INICIO"/>
    <hyperlink ref="B29" location="'DIC-01'!A1" display="DIC-01"/>
    <hyperlink ref="B30" location="'DIP-02'!A1" display="DIP-02"/>
    <hyperlink ref="B31" location="'AC-10'!A1" display="AC-10"/>
    <hyperlink ref="B32" location="'IDP-04'!A1" display="IDP-04"/>
    <hyperlink ref="B33" location="'GD-07'!A1" display="GD-07"/>
    <hyperlink ref="B34" location="'GC-08'!A1" display="GC-08"/>
    <hyperlink ref="B35" location="'GJ-09'!A1" display="GJ-09"/>
    <hyperlink ref="B36" location="'GRF-11'!A1" display="GRF-11"/>
    <hyperlink ref="B37" location="'GT-12 '!A1" display="GT-12"/>
    <hyperlink ref="B38" location="'GTH-13'!A1" display="GTH-13"/>
    <hyperlink ref="B39" location="'GF-14'!A1" display="GF-14"/>
    <hyperlink ref="B40" location="'CID-15'!A1" display="CID-15"/>
    <hyperlink ref="B41" location="'EC-16'!A1" display="EC-16"/>
    <hyperlink ref="B42" location="'MIC-03'!A1" display="MIC-03"/>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Y898"/>
  <sheetViews>
    <sheetView showGridLines="0" topLeftCell="A19" zoomScale="86" zoomScaleNormal="86" workbookViewId="0">
      <selection activeCell="F27" sqref="F27"/>
    </sheetView>
  </sheetViews>
  <sheetFormatPr baseColWidth="10" defaultColWidth="14.42578125" defaultRowHeight="15" customHeight="1" x14ac:dyDescent="0.25"/>
  <cols>
    <col min="1" max="1" width="6.42578125" style="329" customWidth="1"/>
    <col min="2" max="2" width="14.42578125" style="329" customWidth="1"/>
    <col min="3" max="3" width="17.42578125" style="329" customWidth="1"/>
    <col min="4" max="4" width="21.42578125" style="329" customWidth="1"/>
    <col min="5" max="5" width="53.42578125" style="329" customWidth="1"/>
    <col min="6" max="6" width="12.7109375" style="329" customWidth="1"/>
    <col min="7" max="7" width="37.7109375" style="329" customWidth="1"/>
    <col min="8" max="8" width="56.42578125" style="329" customWidth="1"/>
    <col min="9" max="9" width="14" style="329" customWidth="1"/>
    <col min="10" max="10" width="18" style="329" customWidth="1"/>
    <col min="11" max="11" width="16.42578125" style="329" customWidth="1"/>
    <col min="12" max="12" width="20" style="329" customWidth="1"/>
    <col min="13" max="13" width="18.28515625" style="329" customWidth="1"/>
    <col min="14" max="15" width="18" style="329" customWidth="1"/>
    <col min="16" max="16" width="37.85546875" style="329" customWidth="1"/>
    <col min="17" max="17" width="28.140625" style="329" customWidth="1"/>
    <col min="18" max="18" width="57.28515625" style="329" customWidth="1"/>
    <col min="19" max="19" width="29" style="329" customWidth="1"/>
    <col min="20" max="20" width="18.42578125" style="329" customWidth="1"/>
    <col min="21" max="21" width="19.42578125" style="329" customWidth="1"/>
    <col min="22" max="22" width="39.5703125" style="329" customWidth="1"/>
    <col min="23" max="23" width="31.140625" style="329" customWidth="1"/>
    <col min="24" max="24" width="14.42578125" style="329" customWidth="1"/>
    <col min="25" max="26" width="11" style="329" customWidth="1"/>
    <col min="27" max="16384" width="14.42578125" style="329"/>
  </cols>
  <sheetData>
    <row r="1" spans="1:24" ht="23.25" hidden="1" customHeight="1" x14ac:dyDescent="0.35">
      <c r="A1" s="2"/>
      <c r="B1" s="88"/>
      <c r="C1" s="89" t="s">
        <v>1</v>
      </c>
      <c r="D1" s="89" t="s">
        <v>2</v>
      </c>
      <c r="E1" s="5"/>
      <c r="F1" s="6" t="s">
        <v>3</v>
      </c>
      <c r="G1" s="6" t="s">
        <v>144</v>
      </c>
      <c r="H1" s="6" t="s">
        <v>5</v>
      </c>
      <c r="I1" s="6" t="s">
        <v>7</v>
      </c>
      <c r="J1" s="6" t="s">
        <v>166</v>
      </c>
      <c r="K1" s="1"/>
      <c r="L1" s="8"/>
      <c r="M1" s="7"/>
      <c r="N1" s="7"/>
      <c r="O1" s="7"/>
      <c r="P1" s="7"/>
      <c r="Q1" s="1"/>
      <c r="R1" s="1"/>
      <c r="S1" s="1"/>
      <c r="T1" s="1"/>
      <c r="U1" s="1"/>
      <c r="V1" s="1"/>
      <c r="W1" s="1"/>
    </row>
    <row r="2" spans="1:24" s="79" customFormat="1" ht="25.5" hidden="1" customHeight="1" x14ac:dyDescent="0.2">
      <c r="A2" s="75"/>
      <c r="B2" s="87"/>
      <c r="C2" s="90" t="s">
        <v>8</v>
      </c>
      <c r="D2" s="91" t="s">
        <v>9</v>
      </c>
      <c r="E2" s="82"/>
      <c r="F2" s="94" t="s">
        <v>10</v>
      </c>
      <c r="G2" s="95" t="s">
        <v>162</v>
      </c>
      <c r="H2" s="94" t="s">
        <v>24</v>
      </c>
      <c r="I2" s="160" t="s">
        <v>149</v>
      </c>
      <c r="J2" s="80" t="s">
        <v>164</v>
      </c>
      <c r="K2" s="75"/>
      <c r="L2" s="76"/>
      <c r="M2" s="78"/>
      <c r="N2" s="78"/>
      <c r="O2" s="78"/>
      <c r="P2" s="78"/>
      <c r="Q2" s="75"/>
      <c r="R2" s="75"/>
      <c r="S2" s="75"/>
      <c r="T2" s="75"/>
      <c r="U2" s="75"/>
      <c r="V2" s="75"/>
      <c r="W2" s="75"/>
    </row>
    <row r="3" spans="1:24" s="79" customFormat="1" ht="38.25" hidden="1" customHeight="1" x14ac:dyDescent="0.2">
      <c r="A3" s="75"/>
      <c r="B3" s="87"/>
      <c r="C3" s="90" t="s">
        <v>14</v>
      </c>
      <c r="D3" s="91" t="s">
        <v>15</v>
      </c>
      <c r="E3" s="82"/>
      <c r="F3" s="94" t="s">
        <v>135</v>
      </c>
      <c r="G3" s="95" t="s">
        <v>11</v>
      </c>
      <c r="H3" s="95" t="s">
        <v>147</v>
      </c>
      <c r="I3" s="162" t="s">
        <v>150</v>
      </c>
      <c r="J3" s="80" t="s">
        <v>167</v>
      </c>
      <c r="K3" s="75"/>
      <c r="L3" s="76"/>
      <c r="M3" s="78"/>
      <c r="N3" s="78"/>
      <c r="O3" s="78"/>
      <c r="P3" s="78"/>
      <c r="Q3" s="75"/>
      <c r="R3" s="75"/>
      <c r="S3" s="75"/>
      <c r="T3" s="75"/>
      <c r="U3" s="75"/>
      <c r="V3" s="75"/>
      <c r="W3" s="75"/>
    </row>
    <row r="4" spans="1:24" s="79" customFormat="1" ht="23.25" hidden="1" customHeight="1" x14ac:dyDescent="0.2">
      <c r="A4" s="75"/>
      <c r="B4" s="87"/>
      <c r="C4" s="90" t="s">
        <v>126</v>
      </c>
      <c r="D4" s="91" t="s">
        <v>130</v>
      </c>
      <c r="E4" s="82"/>
      <c r="F4" s="94" t="s">
        <v>136</v>
      </c>
      <c r="G4" s="95" t="s">
        <v>145</v>
      </c>
      <c r="H4" s="83"/>
      <c r="I4" s="161" t="s">
        <v>30</v>
      </c>
      <c r="J4" s="80" t="s">
        <v>165</v>
      </c>
      <c r="K4" s="75"/>
      <c r="L4" s="76"/>
      <c r="M4" s="78"/>
      <c r="N4" s="78"/>
      <c r="O4" s="78"/>
      <c r="P4" s="78"/>
      <c r="Q4" s="75"/>
      <c r="R4" s="75"/>
      <c r="S4" s="75"/>
      <c r="T4" s="75"/>
      <c r="U4" s="75"/>
      <c r="V4" s="75"/>
      <c r="W4" s="75"/>
    </row>
    <row r="5" spans="1:24" s="79" customFormat="1" ht="30" hidden="1" customHeight="1" x14ac:dyDescent="0.2">
      <c r="A5" s="75"/>
      <c r="B5" s="87"/>
      <c r="C5" s="91" t="s">
        <v>124</v>
      </c>
      <c r="D5" s="91" t="s">
        <v>132</v>
      </c>
      <c r="E5" s="82"/>
      <c r="F5" s="95" t="s">
        <v>137</v>
      </c>
      <c r="G5" s="95" t="s">
        <v>17</v>
      </c>
      <c r="H5" s="81"/>
      <c r="I5" s="371" t="s">
        <v>627</v>
      </c>
      <c r="J5" s="80"/>
      <c r="K5" s="75"/>
      <c r="L5" s="76"/>
      <c r="M5" s="78"/>
      <c r="N5" s="78"/>
      <c r="O5" s="78"/>
      <c r="P5" s="78"/>
      <c r="Q5" s="75"/>
      <c r="R5" s="75"/>
      <c r="S5" s="75"/>
      <c r="T5" s="75"/>
      <c r="U5" s="75"/>
      <c r="V5" s="75"/>
      <c r="W5" s="75"/>
    </row>
    <row r="6" spans="1:24" s="79" customFormat="1" ht="32.25" hidden="1" customHeight="1" x14ac:dyDescent="0.2">
      <c r="A6" s="75"/>
      <c r="B6" s="87"/>
      <c r="C6" s="90" t="s">
        <v>38</v>
      </c>
      <c r="D6" s="91" t="s">
        <v>131</v>
      </c>
      <c r="F6" s="95" t="s">
        <v>138</v>
      </c>
      <c r="G6" s="81"/>
      <c r="H6" s="81"/>
      <c r="I6" s="80"/>
      <c r="J6" s="80"/>
      <c r="K6" s="75"/>
      <c r="L6" s="76"/>
      <c r="M6" s="78"/>
      <c r="N6" s="78"/>
      <c r="O6" s="78"/>
      <c r="P6" s="78"/>
      <c r="Q6" s="75"/>
      <c r="R6" s="75"/>
      <c r="S6" s="75"/>
      <c r="T6" s="75"/>
      <c r="U6" s="75"/>
      <c r="V6" s="75"/>
      <c r="W6" s="75"/>
    </row>
    <row r="7" spans="1:24" s="79" customFormat="1" ht="32.25" hidden="1" customHeight="1" x14ac:dyDescent="0.2">
      <c r="A7" s="75"/>
      <c r="B7" s="87"/>
      <c r="C7" s="90" t="s">
        <v>42</v>
      </c>
      <c r="D7" s="91" t="s">
        <v>133</v>
      </c>
      <c r="E7" s="82"/>
      <c r="F7" s="83"/>
      <c r="G7" s="81"/>
      <c r="H7" s="81"/>
      <c r="I7" s="84"/>
      <c r="J7" s="84"/>
      <c r="K7" s="75"/>
      <c r="L7" s="76"/>
      <c r="M7" s="78"/>
      <c r="N7" s="78"/>
      <c r="O7" s="78"/>
      <c r="P7" s="78"/>
      <c r="Q7" s="75"/>
      <c r="R7" s="75"/>
      <c r="S7" s="75"/>
      <c r="T7" s="75"/>
      <c r="U7" s="75"/>
      <c r="V7" s="75"/>
      <c r="W7" s="75"/>
    </row>
    <row r="8" spans="1:24" s="79" customFormat="1" ht="48" hidden="1" customHeight="1" x14ac:dyDescent="0.2">
      <c r="A8" s="75"/>
      <c r="B8" s="87"/>
      <c r="C8" s="90" t="s">
        <v>45</v>
      </c>
      <c r="D8" s="91" t="s">
        <v>35</v>
      </c>
      <c r="E8" s="82"/>
      <c r="F8" s="83"/>
      <c r="G8" s="81"/>
      <c r="H8" s="81"/>
      <c r="I8" s="80"/>
      <c r="J8" s="80"/>
      <c r="K8" s="75"/>
      <c r="L8" s="76"/>
      <c r="M8" s="78"/>
      <c r="N8" s="78"/>
      <c r="O8" s="78"/>
      <c r="P8" s="78"/>
      <c r="Q8" s="75"/>
      <c r="R8" s="75"/>
      <c r="S8" s="75"/>
      <c r="T8" s="75"/>
      <c r="U8" s="75"/>
      <c r="V8" s="75"/>
      <c r="W8" s="75"/>
    </row>
    <row r="9" spans="1:24" s="79" customFormat="1" ht="27.75" hidden="1" customHeight="1" x14ac:dyDescent="0.2">
      <c r="A9" s="75"/>
      <c r="B9" s="87"/>
      <c r="C9" s="90" t="s">
        <v>127</v>
      </c>
      <c r="D9" s="91" t="s">
        <v>39</v>
      </c>
      <c r="E9" s="82"/>
      <c r="F9" s="81"/>
      <c r="G9" s="81"/>
      <c r="H9" s="81"/>
      <c r="I9" s="80"/>
      <c r="J9" s="80"/>
      <c r="K9" s="75"/>
      <c r="L9" s="76"/>
      <c r="M9" s="78"/>
      <c r="N9" s="78"/>
      <c r="O9" s="78"/>
      <c r="P9" s="78"/>
      <c r="Q9" s="75"/>
      <c r="R9" s="75"/>
      <c r="S9" s="75"/>
      <c r="T9" s="75"/>
      <c r="U9" s="75"/>
      <c r="V9" s="75"/>
      <c r="W9" s="75"/>
    </row>
    <row r="10" spans="1:24" s="79" customFormat="1" ht="29.25" hidden="1" customHeight="1" x14ac:dyDescent="0.2">
      <c r="A10" s="75"/>
      <c r="B10" s="87"/>
      <c r="C10" s="90" t="s">
        <v>50</v>
      </c>
      <c r="D10" s="91" t="s">
        <v>43</v>
      </c>
      <c r="E10" s="82"/>
      <c r="F10" s="81"/>
      <c r="G10" s="81"/>
      <c r="H10" s="81"/>
      <c r="I10" s="80"/>
      <c r="J10" s="80"/>
      <c r="K10" s="75"/>
      <c r="L10" s="76"/>
      <c r="M10" s="78"/>
      <c r="N10" s="78"/>
      <c r="O10" s="78"/>
      <c r="P10" s="78"/>
      <c r="Q10" s="75"/>
      <c r="R10" s="75"/>
      <c r="S10" s="75"/>
      <c r="T10" s="75"/>
      <c r="U10" s="75"/>
      <c r="V10" s="75"/>
      <c r="W10" s="75"/>
    </row>
    <row r="11" spans="1:24" s="79" customFormat="1" ht="21.75" hidden="1" customHeight="1" x14ac:dyDescent="0.2">
      <c r="A11" s="75"/>
      <c r="B11" s="87"/>
      <c r="C11" s="90" t="s">
        <v>52</v>
      </c>
      <c r="D11" s="91" t="s">
        <v>139</v>
      </c>
      <c r="E11" s="82"/>
      <c r="F11" s="81"/>
      <c r="G11" s="81"/>
      <c r="H11" s="81"/>
      <c r="I11" s="80"/>
      <c r="J11" s="80"/>
      <c r="K11" s="75"/>
      <c r="L11" s="76"/>
      <c r="M11" s="78"/>
      <c r="N11" s="78"/>
      <c r="O11" s="78"/>
      <c r="P11" s="78"/>
      <c r="Q11" s="75"/>
      <c r="R11" s="75"/>
      <c r="S11" s="75"/>
      <c r="T11" s="75"/>
      <c r="U11" s="75"/>
      <c r="V11" s="75"/>
      <c r="W11" s="75"/>
    </row>
    <row r="12" spans="1:24" s="79" customFormat="1" ht="32.25" hidden="1" customHeight="1" x14ac:dyDescent="0.2">
      <c r="A12" s="75"/>
      <c r="B12" s="87"/>
      <c r="C12" s="90" t="s">
        <v>54</v>
      </c>
      <c r="D12" s="91" t="s">
        <v>134</v>
      </c>
      <c r="E12" s="82"/>
      <c r="F12" s="85"/>
      <c r="G12" s="85"/>
      <c r="H12" s="85"/>
      <c r="I12" s="86"/>
      <c r="J12" s="78"/>
      <c r="K12" s="78"/>
      <c r="L12" s="75"/>
      <c r="M12" s="76"/>
      <c r="N12" s="78"/>
      <c r="O12" s="78"/>
      <c r="P12" s="78"/>
      <c r="Q12" s="78"/>
      <c r="R12" s="75"/>
      <c r="S12" s="75"/>
      <c r="T12" s="75"/>
      <c r="U12" s="75"/>
      <c r="V12" s="75"/>
      <c r="W12" s="75"/>
      <c r="X12" s="75"/>
    </row>
    <row r="13" spans="1:24" s="79" customFormat="1" ht="22.5" hidden="1" customHeight="1" x14ac:dyDescent="0.2">
      <c r="A13" s="75"/>
      <c r="B13" s="87"/>
      <c r="C13" s="90" t="s">
        <v>55</v>
      </c>
      <c r="D13" s="91" t="s">
        <v>53</v>
      </c>
      <c r="E13" s="82"/>
      <c r="F13" s="85"/>
      <c r="G13" s="85"/>
      <c r="H13" s="85"/>
      <c r="I13" s="86"/>
      <c r="J13" s="78"/>
      <c r="K13" s="78"/>
      <c r="L13" s="75"/>
      <c r="M13" s="76"/>
      <c r="N13" s="78"/>
      <c r="O13" s="78"/>
      <c r="P13" s="78"/>
      <c r="Q13" s="78"/>
      <c r="R13" s="75"/>
      <c r="S13" s="75"/>
      <c r="T13" s="75"/>
      <c r="U13" s="75"/>
      <c r="V13" s="75"/>
      <c r="W13" s="75"/>
      <c r="X13" s="75"/>
    </row>
    <row r="14" spans="1:24" s="79" customFormat="1" ht="19.5" hidden="1" customHeight="1" x14ac:dyDescent="0.2">
      <c r="A14" s="75"/>
      <c r="B14" s="87"/>
      <c r="C14" s="91" t="s">
        <v>128</v>
      </c>
      <c r="D14" s="92"/>
      <c r="E14" s="82"/>
      <c r="F14" s="85"/>
      <c r="G14" s="85"/>
      <c r="H14" s="85"/>
      <c r="I14" s="86"/>
      <c r="J14" s="78"/>
      <c r="K14" s="78"/>
      <c r="L14" s="75"/>
      <c r="M14" s="76"/>
      <c r="N14" s="78"/>
      <c r="O14" s="78"/>
      <c r="P14" s="78"/>
      <c r="Q14" s="78"/>
      <c r="R14" s="75"/>
      <c r="S14" s="75"/>
      <c r="T14" s="75"/>
      <c r="U14" s="75"/>
      <c r="V14" s="75"/>
      <c r="W14" s="75"/>
      <c r="X14" s="75"/>
    </row>
    <row r="15" spans="1:24" s="79" customFormat="1" ht="15" hidden="1" customHeight="1" x14ac:dyDescent="0.2">
      <c r="A15" s="75"/>
      <c r="B15" s="87"/>
      <c r="C15" s="93" t="s">
        <v>21</v>
      </c>
      <c r="D15" s="91"/>
      <c r="E15" s="82"/>
      <c r="F15" s="85"/>
      <c r="G15" s="85"/>
      <c r="H15" s="85"/>
      <c r="I15" s="86"/>
      <c r="J15" s="78"/>
      <c r="K15" s="78"/>
      <c r="L15" s="75"/>
      <c r="M15" s="76"/>
      <c r="N15" s="78"/>
      <c r="O15" s="78"/>
      <c r="P15" s="78"/>
      <c r="Q15" s="78"/>
      <c r="R15" s="75"/>
      <c r="S15" s="75"/>
      <c r="T15" s="75"/>
      <c r="U15" s="75"/>
      <c r="V15" s="75"/>
      <c r="W15" s="75"/>
      <c r="X15" s="75"/>
    </row>
    <row r="16" spans="1:24" ht="14.25" hidden="1" customHeight="1" thickBot="1" x14ac:dyDescent="0.4">
      <c r="A16" s="2"/>
      <c r="B16" s="1"/>
      <c r="C16" s="1"/>
      <c r="D16" s="1"/>
      <c r="E16" s="14"/>
      <c r="F16" s="1"/>
      <c r="G16" s="14"/>
      <c r="H16" s="14"/>
      <c r="I16" s="7"/>
      <c r="J16" s="7"/>
      <c r="K16" s="7"/>
      <c r="L16" s="7"/>
      <c r="M16" s="8"/>
      <c r="N16" s="7"/>
      <c r="O16" s="7"/>
      <c r="P16" s="7"/>
      <c r="Q16" s="7"/>
      <c r="R16" s="15"/>
      <c r="S16" s="15"/>
      <c r="T16" s="15"/>
      <c r="U16" s="1"/>
      <c r="V16" s="16"/>
      <c r="W16" s="16"/>
      <c r="X16" s="1"/>
    </row>
    <row r="17" spans="1:25" ht="27.75" customHeight="1" x14ac:dyDescent="0.25">
      <c r="A17" s="553"/>
      <c r="B17" s="496"/>
      <c r="C17" s="497"/>
      <c r="D17" s="538" t="s">
        <v>56</v>
      </c>
      <c r="E17" s="539"/>
      <c r="F17" s="539"/>
      <c r="G17" s="539"/>
      <c r="H17" s="539"/>
      <c r="I17" s="539"/>
      <c r="J17" s="539"/>
      <c r="K17" s="539"/>
      <c r="L17" s="539"/>
      <c r="M17" s="539"/>
      <c r="N17" s="539"/>
      <c r="O17" s="539"/>
      <c r="P17" s="539"/>
      <c r="Q17" s="539"/>
      <c r="R17" s="539"/>
      <c r="S17" s="539"/>
      <c r="T17" s="539"/>
      <c r="U17" s="540"/>
      <c r="V17" s="121" t="s">
        <v>57</v>
      </c>
      <c r="X17" s="1"/>
    </row>
    <row r="18" spans="1:25" ht="27.75" customHeight="1" x14ac:dyDescent="0.25">
      <c r="A18" s="554"/>
      <c r="B18" s="555"/>
      <c r="C18" s="439"/>
      <c r="D18" s="541"/>
      <c r="E18" s="542"/>
      <c r="F18" s="542"/>
      <c r="G18" s="542"/>
      <c r="H18" s="542"/>
      <c r="I18" s="542"/>
      <c r="J18" s="542"/>
      <c r="K18" s="542"/>
      <c r="L18" s="542"/>
      <c r="M18" s="542"/>
      <c r="N18" s="542"/>
      <c r="O18" s="542"/>
      <c r="P18" s="542"/>
      <c r="Q18" s="542"/>
      <c r="R18" s="542"/>
      <c r="S18" s="542"/>
      <c r="T18" s="542"/>
      <c r="U18" s="543"/>
      <c r="V18" s="176" t="s">
        <v>168</v>
      </c>
      <c r="X18" s="1"/>
    </row>
    <row r="19" spans="1:25" ht="27.75" customHeight="1" x14ac:dyDescent="0.25">
      <c r="A19" s="554"/>
      <c r="B19" s="555"/>
      <c r="C19" s="439"/>
      <c r="D19" s="541"/>
      <c r="E19" s="542"/>
      <c r="F19" s="542"/>
      <c r="G19" s="542"/>
      <c r="H19" s="542"/>
      <c r="I19" s="542"/>
      <c r="J19" s="542"/>
      <c r="K19" s="542"/>
      <c r="L19" s="542"/>
      <c r="M19" s="542"/>
      <c r="N19" s="542"/>
      <c r="O19" s="542"/>
      <c r="P19" s="542"/>
      <c r="Q19" s="542"/>
      <c r="R19" s="542"/>
      <c r="S19" s="542"/>
      <c r="T19" s="542"/>
      <c r="U19" s="543"/>
      <c r="V19" s="177" t="s">
        <v>169</v>
      </c>
      <c r="X19" s="1"/>
    </row>
    <row r="20" spans="1:25" ht="27.75" customHeight="1" thickBot="1" x14ac:dyDescent="0.3">
      <c r="A20" s="556"/>
      <c r="B20" s="419"/>
      <c r="C20" s="420"/>
      <c r="D20" s="544"/>
      <c r="E20" s="545"/>
      <c r="F20" s="545"/>
      <c r="G20" s="545"/>
      <c r="H20" s="545"/>
      <c r="I20" s="545"/>
      <c r="J20" s="545"/>
      <c r="K20" s="545"/>
      <c r="L20" s="545"/>
      <c r="M20" s="545"/>
      <c r="N20" s="545"/>
      <c r="O20" s="545"/>
      <c r="P20" s="545"/>
      <c r="Q20" s="545"/>
      <c r="R20" s="545"/>
      <c r="S20" s="545"/>
      <c r="T20" s="545"/>
      <c r="U20" s="546"/>
      <c r="V20" s="122" t="s">
        <v>58</v>
      </c>
      <c r="X20" s="1"/>
    </row>
    <row r="21" spans="1:25" ht="36.75" customHeight="1" thickBot="1" x14ac:dyDescent="0.3">
      <c r="A21" s="17"/>
      <c r="B21" s="18"/>
      <c r="C21" s="18"/>
      <c r="D21" s="18"/>
      <c r="E21" s="19"/>
      <c r="F21" s="20"/>
      <c r="G21" s="21"/>
      <c r="H21" s="21"/>
      <c r="I21" s="20"/>
      <c r="J21" s="20"/>
      <c r="K21" s="20"/>
      <c r="L21" s="20"/>
      <c r="M21" s="20"/>
      <c r="N21" s="20"/>
      <c r="O21" s="20"/>
      <c r="P21" s="20"/>
      <c r="Q21" s="20"/>
      <c r="R21" s="22"/>
      <c r="S21" s="22"/>
      <c r="T21" s="22"/>
      <c r="U21" s="20"/>
      <c r="V21" s="21"/>
    </row>
    <row r="22" spans="1:25" ht="63" customHeight="1" thickBot="1" x14ac:dyDescent="0.3">
      <c r="A22" s="547" t="s">
        <v>59</v>
      </c>
      <c r="B22" s="548"/>
      <c r="C22" s="549"/>
      <c r="D22" s="23"/>
      <c r="E22" s="530" t="str">
        <f>CONCATENATE("INFORME DE SEGUIMIENTO DEL PROCESO ",A23)</f>
        <v>INFORME DE SEGUIMIENTO DEL PROCESO GESTIÓN TECNOLÓGICA</v>
      </c>
      <c r="F22" s="531"/>
      <c r="G22" s="21"/>
      <c r="H22" s="566" t="s">
        <v>60</v>
      </c>
      <c r="I22" s="567"/>
      <c r="J22" s="568"/>
      <c r="K22" s="107"/>
      <c r="L22" s="107"/>
      <c r="M22" s="574" t="s">
        <v>61</v>
      </c>
      <c r="N22" s="575"/>
      <c r="O22" s="576"/>
      <c r="P22" s="111"/>
      <c r="Q22" s="111"/>
      <c r="R22" s="111"/>
      <c r="S22" s="111"/>
      <c r="T22" s="111"/>
      <c r="U22" s="111"/>
      <c r="V22" s="110"/>
    </row>
    <row r="23" spans="1:25" ht="53.25" customHeight="1" thickBot="1" x14ac:dyDescent="0.3">
      <c r="A23" s="590" t="s">
        <v>50</v>
      </c>
      <c r="B23" s="591"/>
      <c r="C23" s="592"/>
      <c r="D23" s="23"/>
      <c r="E23" s="127" t="s">
        <v>151</v>
      </c>
      <c r="F23" s="128">
        <f>COUNTA(E32:E44)</f>
        <v>3</v>
      </c>
      <c r="G23" s="21"/>
      <c r="H23" s="569" t="s">
        <v>69</v>
      </c>
      <c r="I23" s="570"/>
      <c r="J23" s="126">
        <f>COUNTIF(I32:I43,"Acción Correctiva")</f>
        <v>12</v>
      </c>
      <c r="K23" s="112"/>
      <c r="L23" s="108"/>
      <c r="M23" s="113" t="s">
        <v>65</v>
      </c>
      <c r="N23" s="124" t="s">
        <v>66</v>
      </c>
      <c r="O23" s="156" t="s">
        <v>67</v>
      </c>
      <c r="P23" s="111"/>
      <c r="Q23" s="111"/>
      <c r="R23" s="111"/>
      <c r="S23" s="110"/>
      <c r="T23" s="110"/>
      <c r="U23" s="23"/>
      <c r="V23" s="110"/>
    </row>
    <row r="24" spans="1:25" ht="48.75" customHeight="1" thickBot="1" x14ac:dyDescent="0.4">
      <c r="A24" s="27"/>
      <c r="B24" s="23"/>
      <c r="C24" s="23"/>
      <c r="D24" s="28"/>
      <c r="E24" s="127" t="s">
        <v>62</v>
      </c>
      <c r="F24" s="128">
        <f>COUNTA(H32:H44)</f>
        <v>12</v>
      </c>
      <c r="G24" s="24"/>
      <c r="H24" s="571" t="s">
        <v>156</v>
      </c>
      <c r="I24" s="572"/>
      <c r="J24" s="131">
        <f>COUNTIF(I32:I42,"Acción Preventiva y/o de mejora")</f>
        <v>0</v>
      </c>
      <c r="K24" s="112"/>
      <c r="L24" s="108"/>
      <c r="M24" s="114">
        <v>2016</v>
      </c>
      <c r="N24" s="37"/>
      <c r="O24" s="115"/>
      <c r="P24" s="111"/>
      <c r="Q24" s="112"/>
      <c r="R24" s="112"/>
      <c r="S24" s="110"/>
      <c r="T24" s="110"/>
      <c r="U24" s="23"/>
      <c r="V24" s="110"/>
    </row>
    <row r="25" spans="1:25" ht="53.25" customHeight="1" x14ac:dyDescent="0.35">
      <c r="A25" s="27"/>
      <c r="B25" s="23"/>
      <c r="C25" s="23"/>
      <c r="D25" s="33"/>
      <c r="E25" s="129" t="s">
        <v>152</v>
      </c>
      <c r="F25" s="373">
        <f>COUNTIF(U32:U43,"Vencida")</f>
        <v>0</v>
      </c>
      <c r="G25" s="24"/>
      <c r="H25" s="573"/>
      <c r="I25" s="573"/>
      <c r="J25" s="118"/>
      <c r="K25" s="112"/>
      <c r="L25" s="108"/>
      <c r="M25" s="116">
        <v>2017</v>
      </c>
      <c r="N25" s="46"/>
      <c r="O25" s="117">
        <v>19</v>
      </c>
      <c r="P25" s="111"/>
      <c r="Q25" s="112"/>
      <c r="R25" s="112"/>
      <c r="S25" s="110"/>
      <c r="T25" s="110"/>
      <c r="U25" s="23"/>
      <c r="V25" s="62"/>
    </row>
    <row r="26" spans="1:25" ht="48.75" customHeight="1" x14ac:dyDescent="0.35">
      <c r="A26" s="27"/>
      <c r="B26" s="23"/>
      <c r="C26" s="23"/>
      <c r="D26" s="28"/>
      <c r="E26" s="129" t="s">
        <v>153</v>
      </c>
      <c r="F26" s="373">
        <f>COUNTIF(U32:U44,"En ejecución")</f>
        <v>3</v>
      </c>
      <c r="G26" s="24"/>
      <c r="H26" s="573"/>
      <c r="I26" s="573"/>
      <c r="J26" s="330"/>
      <c r="K26" s="118"/>
      <c r="L26" s="108"/>
      <c r="M26" s="116">
        <v>2018</v>
      </c>
      <c r="N26" s="46"/>
      <c r="O26" s="117"/>
      <c r="P26" s="111"/>
      <c r="Q26" s="112"/>
      <c r="R26" s="112"/>
      <c r="S26" s="110"/>
      <c r="T26" s="110"/>
      <c r="U26" s="23"/>
      <c r="V26" s="62"/>
    </row>
    <row r="27" spans="1:25" ht="51" customHeight="1" thickBot="1" x14ac:dyDescent="0.4">
      <c r="A27" s="27"/>
      <c r="B27" s="23"/>
      <c r="C27" s="23"/>
      <c r="D27" s="33"/>
      <c r="E27" s="129" t="s">
        <v>155</v>
      </c>
      <c r="F27" s="128">
        <f>COUNTIF(U32:U44,"Cerrada")</f>
        <v>6</v>
      </c>
      <c r="G27" s="24"/>
      <c r="H27" s="25"/>
      <c r="I27" s="109"/>
      <c r="J27" s="108"/>
      <c r="K27" s="108"/>
      <c r="L27" s="108"/>
      <c r="M27" s="119" t="s">
        <v>75</v>
      </c>
      <c r="N27" s="120">
        <f>SUM(N24:N26)</f>
        <v>0</v>
      </c>
      <c r="O27" s="157">
        <f>SUM(O24:O26)</f>
        <v>19</v>
      </c>
      <c r="P27" s="111"/>
      <c r="Q27" s="112"/>
      <c r="R27" s="112"/>
      <c r="S27" s="110"/>
      <c r="T27" s="110"/>
      <c r="U27" s="23"/>
      <c r="V27" s="62"/>
    </row>
    <row r="28" spans="1:25" s="367" customFormat="1" ht="51" customHeight="1" thickBot="1" x14ac:dyDescent="0.4">
      <c r="A28" s="27"/>
      <c r="B28" s="23"/>
      <c r="C28" s="23"/>
      <c r="D28" s="33"/>
      <c r="E28" s="130" t="s">
        <v>626</v>
      </c>
      <c r="F28" s="131">
        <f>COUNTIF(U33:U44,"Eliminada")</f>
        <v>3</v>
      </c>
      <c r="G28" s="24"/>
      <c r="H28" s="25"/>
      <c r="I28" s="109"/>
      <c r="J28" s="108"/>
      <c r="K28" s="108"/>
      <c r="L28" s="108"/>
      <c r="M28" s="111"/>
      <c r="N28" s="112"/>
      <c r="O28" s="111"/>
      <c r="P28" s="111"/>
      <c r="Q28" s="112"/>
      <c r="R28" s="112"/>
      <c r="S28" s="110"/>
      <c r="T28" s="110"/>
      <c r="U28" s="23"/>
      <c r="V28" s="62"/>
    </row>
    <row r="29" spans="1:25" ht="41.25" customHeight="1" thickBot="1" x14ac:dyDescent="0.4">
      <c r="A29" s="27"/>
      <c r="B29" s="23"/>
      <c r="C29" s="23"/>
      <c r="D29" s="23"/>
      <c r="E29" s="103"/>
      <c r="F29" s="104"/>
      <c r="G29" s="24"/>
      <c r="H29" s="25"/>
      <c r="I29" s="105"/>
      <c r="J29" s="106"/>
      <c r="K29" s="105"/>
      <c r="L29" s="106"/>
      <c r="M29" s="123"/>
      <c r="N29" s="26"/>
      <c r="O29" s="26"/>
      <c r="P29" s="26"/>
      <c r="Q29" s="20"/>
      <c r="R29" s="20"/>
      <c r="S29" s="20"/>
      <c r="T29" s="20"/>
      <c r="U29" s="20"/>
      <c r="V29" s="20"/>
    </row>
    <row r="30" spans="1:25" s="97" customFormat="1" ht="45" customHeight="1" thickBot="1" x14ac:dyDescent="0.25">
      <c r="A30" s="557" t="s">
        <v>80</v>
      </c>
      <c r="B30" s="558"/>
      <c r="C30" s="558"/>
      <c r="D30" s="558"/>
      <c r="E30" s="558"/>
      <c r="F30" s="558"/>
      <c r="G30" s="559"/>
      <c r="H30" s="550" t="s">
        <v>81</v>
      </c>
      <c r="I30" s="551"/>
      <c r="J30" s="551"/>
      <c r="K30" s="551"/>
      <c r="L30" s="551"/>
      <c r="M30" s="551"/>
      <c r="N30" s="552"/>
      <c r="O30" s="563" t="s">
        <v>82</v>
      </c>
      <c r="P30" s="564"/>
      <c r="Q30" s="565"/>
      <c r="R30" s="527" t="s">
        <v>148</v>
      </c>
      <c r="S30" s="528"/>
      <c r="T30" s="528"/>
      <c r="U30" s="528"/>
      <c r="V30" s="529"/>
      <c r="W30" s="99"/>
      <c r="X30" s="100"/>
      <c r="Y30" s="101"/>
    </row>
    <row r="31" spans="1:25" ht="63" customHeight="1" thickBot="1" x14ac:dyDescent="0.3">
      <c r="A31" s="196" t="s">
        <v>154</v>
      </c>
      <c r="B31" s="197" t="s">
        <v>3</v>
      </c>
      <c r="C31" s="197" t="s">
        <v>84</v>
      </c>
      <c r="D31" s="197" t="s">
        <v>140</v>
      </c>
      <c r="E31" s="197" t="s">
        <v>141</v>
      </c>
      <c r="F31" s="197" t="s">
        <v>142</v>
      </c>
      <c r="G31" s="198" t="s">
        <v>143</v>
      </c>
      <c r="H31" s="199" t="s">
        <v>146</v>
      </c>
      <c r="I31" s="197" t="s">
        <v>5</v>
      </c>
      <c r="J31" s="197" t="s">
        <v>85</v>
      </c>
      <c r="K31" s="200" t="s">
        <v>86</v>
      </c>
      <c r="L31" s="200" t="s">
        <v>88</v>
      </c>
      <c r="M31" s="200" t="s">
        <v>89</v>
      </c>
      <c r="N31" s="201" t="s">
        <v>90</v>
      </c>
      <c r="O31" s="535" t="s">
        <v>91</v>
      </c>
      <c r="P31" s="536"/>
      <c r="Q31" s="201" t="s">
        <v>92</v>
      </c>
      <c r="R31" s="202" t="s">
        <v>91</v>
      </c>
      <c r="S31" s="200" t="s">
        <v>92</v>
      </c>
      <c r="T31" s="200" t="s">
        <v>166</v>
      </c>
      <c r="U31" s="200" t="s">
        <v>93</v>
      </c>
      <c r="V31" s="201" t="s">
        <v>163</v>
      </c>
      <c r="W31" s="98"/>
      <c r="X31" s="102"/>
      <c r="Y31" s="102"/>
    </row>
    <row r="32" spans="1:25" s="258" customFormat="1" ht="186" customHeight="1" x14ac:dyDescent="0.25">
      <c r="A32" s="602">
        <v>30</v>
      </c>
      <c r="B32" s="600" t="s">
        <v>136</v>
      </c>
      <c r="C32" s="600" t="s">
        <v>130</v>
      </c>
      <c r="D32" s="616">
        <v>43370</v>
      </c>
      <c r="E32" s="618" t="s">
        <v>385</v>
      </c>
      <c r="F32" s="628" t="s">
        <v>145</v>
      </c>
      <c r="G32" s="630" t="s">
        <v>386</v>
      </c>
      <c r="H32" s="331" t="s">
        <v>387</v>
      </c>
      <c r="I32" s="332" t="s">
        <v>24</v>
      </c>
      <c r="J32" s="332" t="s">
        <v>407</v>
      </c>
      <c r="K32" s="342" t="s">
        <v>388</v>
      </c>
      <c r="L32" s="254">
        <v>43367</v>
      </c>
      <c r="M32" s="254">
        <v>43367</v>
      </c>
      <c r="N32" s="254">
        <v>43370</v>
      </c>
      <c r="O32" s="622" t="s">
        <v>553</v>
      </c>
      <c r="P32" s="622"/>
      <c r="Q32" s="334" t="s">
        <v>389</v>
      </c>
      <c r="R32" s="214" t="s">
        <v>647</v>
      </c>
      <c r="S32" s="266" t="s">
        <v>417</v>
      </c>
      <c r="T32" s="372" t="s">
        <v>164</v>
      </c>
      <c r="U32" s="334" t="s">
        <v>30</v>
      </c>
      <c r="V32" s="289" t="s">
        <v>620</v>
      </c>
      <c r="W32" s="256"/>
      <c r="X32" s="257"/>
    </row>
    <row r="33" spans="1:24" s="258" customFormat="1" ht="287.25" customHeight="1" x14ac:dyDescent="0.25">
      <c r="A33" s="602"/>
      <c r="B33" s="600"/>
      <c r="C33" s="600"/>
      <c r="D33" s="616"/>
      <c r="E33" s="618"/>
      <c r="F33" s="629"/>
      <c r="G33" s="620"/>
      <c r="H33" s="331" t="s">
        <v>390</v>
      </c>
      <c r="I33" s="332" t="s">
        <v>24</v>
      </c>
      <c r="J33" s="332" t="s">
        <v>391</v>
      </c>
      <c r="K33" s="342" t="s">
        <v>388</v>
      </c>
      <c r="L33" s="254">
        <v>43370</v>
      </c>
      <c r="M33" s="254">
        <v>43370</v>
      </c>
      <c r="N33" s="254">
        <v>43370</v>
      </c>
      <c r="O33" s="624" t="s">
        <v>643</v>
      </c>
      <c r="P33" s="625"/>
      <c r="Q33" s="332" t="s">
        <v>412</v>
      </c>
      <c r="R33" s="214" t="s">
        <v>648</v>
      </c>
      <c r="S33" s="395" t="s">
        <v>649</v>
      </c>
      <c r="T33" s="372" t="s">
        <v>164</v>
      </c>
      <c r="U33" s="334" t="s">
        <v>30</v>
      </c>
      <c r="V33" s="289" t="s">
        <v>621</v>
      </c>
      <c r="W33" s="256"/>
      <c r="X33" s="257"/>
    </row>
    <row r="34" spans="1:24" s="258" customFormat="1" ht="171" customHeight="1" x14ac:dyDescent="0.25">
      <c r="A34" s="602"/>
      <c r="B34" s="600"/>
      <c r="C34" s="600"/>
      <c r="D34" s="616"/>
      <c r="E34" s="618"/>
      <c r="F34" s="629"/>
      <c r="G34" s="620"/>
      <c r="H34" s="331" t="s">
        <v>554</v>
      </c>
      <c r="I34" s="343" t="s">
        <v>24</v>
      </c>
      <c r="J34" s="332" t="s">
        <v>392</v>
      </c>
      <c r="K34" s="344" t="s">
        <v>388</v>
      </c>
      <c r="L34" s="333">
        <v>43370</v>
      </c>
      <c r="M34" s="254">
        <v>43374</v>
      </c>
      <c r="N34" s="254">
        <v>43462</v>
      </c>
      <c r="O34" s="626" t="s">
        <v>681</v>
      </c>
      <c r="P34" s="627"/>
      <c r="Q34" s="334"/>
      <c r="R34" s="397" t="s">
        <v>682</v>
      </c>
      <c r="S34" s="376" t="s">
        <v>676</v>
      </c>
      <c r="T34" s="396"/>
      <c r="U34" s="334" t="s">
        <v>150</v>
      </c>
      <c r="V34" s="289" t="s">
        <v>683</v>
      </c>
      <c r="W34" s="257"/>
      <c r="X34" s="257"/>
    </row>
    <row r="35" spans="1:24" s="258" customFormat="1" ht="183.75" customHeight="1" x14ac:dyDescent="0.25">
      <c r="A35" s="602"/>
      <c r="B35" s="600"/>
      <c r="C35" s="600"/>
      <c r="D35" s="616"/>
      <c r="E35" s="618"/>
      <c r="F35" s="629"/>
      <c r="G35" s="620"/>
      <c r="H35" s="214" t="s">
        <v>555</v>
      </c>
      <c r="I35" s="332" t="s">
        <v>24</v>
      </c>
      <c r="J35" s="332" t="s">
        <v>393</v>
      </c>
      <c r="K35" s="345" t="s">
        <v>388</v>
      </c>
      <c r="L35" s="333">
        <v>43370</v>
      </c>
      <c r="M35" s="254">
        <v>43374</v>
      </c>
      <c r="N35" s="254">
        <v>43462</v>
      </c>
      <c r="O35" s="612" t="s">
        <v>556</v>
      </c>
      <c r="P35" s="613"/>
      <c r="Q35" s="332" t="s">
        <v>557</v>
      </c>
      <c r="R35" s="290" t="s">
        <v>650</v>
      </c>
      <c r="S35" s="244" t="s">
        <v>637</v>
      </c>
      <c r="T35" s="372" t="s">
        <v>164</v>
      </c>
      <c r="U35" s="334" t="s">
        <v>30</v>
      </c>
      <c r="V35" s="339" t="s">
        <v>622</v>
      </c>
      <c r="W35" s="257"/>
      <c r="X35" s="257"/>
    </row>
    <row r="36" spans="1:24" s="258" customFormat="1" ht="96" customHeight="1" x14ac:dyDescent="0.25">
      <c r="A36" s="602"/>
      <c r="B36" s="600"/>
      <c r="C36" s="600"/>
      <c r="D36" s="616"/>
      <c r="E36" s="618"/>
      <c r="F36" s="629"/>
      <c r="G36" s="620"/>
      <c r="H36" s="331" t="s">
        <v>394</v>
      </c>
      <c r="I36" s="332" t="s">
        <v>24</v>
      </c>
      <c r="J36" s="332" t="s">
        <v>395</v>
      </c>
      <c r="K36" s="345" t="s">
        <v>388</v>
      </c>
      <c r="L36" s="333">
        <v>43370</v>
      </c>
      <c r="M36" s="254">
        <v>43374</v>
      </c>
      <c r="N36" s="254">
        <v>43612</v>
      </c>
      <c r="O36" s="612" t="s">
        <v>558</v>
      </c>
      <c r="P36" s="613"/>
      <c r="Q36" s="332" t="s">
        <v>559</v>
      </c>
      <c r="R36" s="290" t="s">
        <v>619</v>
      </c>
      <c r="S36" s="255"/>
      <c r="T36" s="255"/>
      <c r="U36" s="334" t="s">
        <v>150</v>
      </c>
      <c r="V36" s="339" t="s">
        <v>623</v>
      </c>
      <c r="W36" s="257"/>
      <c r="X36" s="257"/>
    </row>
    <row r="37" spans="1:24" s="258" customFormat="1" ht="78" customHeight="1" x14ac:dyDescent="0.25">
      <c r="A37" s="602"/>
      <c r="B37" s="600"/>
      <c r="C37" s="600"/>
      <c r="D37" s="616"/>
      <c r="E37" s="618"/>
      <c r="F37" s="629"/>
      <c r="G37" s="620"/>
      <c r="H37" s="368" t="s">
        <v>396</v>
      </c>
      <c r="I37" s="332" t="s">
        <v>24</v>
      </c>
      <c r="J37" s="332" t="s">
        <v>397</v>
      </c>
      <c r="K37" s="345" t="s">
        <v>388</v>
      </c>
      <c r="L37" s="333">
        <v>43370</v>
      </c>
      <c r="M37" s="254">
        <v>43374</v>
      </c>
      <c r="N37" s="254">
        <v>43403</v>
      </c>
      <c r="O37" s="612" t="s">
        <v>560</v>
      </c>
      <c r="P37" s="613"/>
      <c r="Q37" s="334"/>
      <c r="R37" s="290" t="s">
        <v>632</v>
      </c>
      <c r="S37" s="255"/>
      <c r="T37" s="255"/>
      <c r="U37" s="372" t="s">
        <v>627</v>
      </c>
      <c r="V37" s="339" t="s">
        <v>622</v>
      </c>
      <c r="W37" s="257"/>
      <c r="X37" s="257"/>
    </row>
    <row r="38" spans="1:24" s="258" customFormat="1" ht="76.5" customHeight="1" x14ac:dyDescent="0.25">
      <c r="A38" s="602"/>
      <c r="B38" s="600"/>
      <c r="C38" s="600"/>
      <c r="D38" s="616"/>
      <c r="E38" s="618"/>
      <c r="F38" s="629"/>
      <c r="G38" s="620"/>
      <c r="H38" s="368" t="s">
        <v>398</v>
      </c>
      <c r="I38" s="332" t="s">
        <v>24</v>
      </c>
      <c r="J38" s="332" t="s">
        <v>399</v>
      </c>
      <c r="K38" s="345" t="s">
        <v>388</v>
      </c>
      <c r="L38" s="333">
        <v>43370</v>
      </c>
      <c r="M38" s="254">
        <v>43374</v>
      </c>
      <c r="N38" s="254">
        <v>43434</v>
      </c>
      <c r="O38" s="612" t="s">
        <v>561</v>
      </c>
      <c r="P38" s="613"/>
      <c r="Q38" s="334"/>
      <c r="R38" s="290" t="s">
        <v>633</v>
      </c>
      <c r="S38" s="255"/>
      <c r="T38" s="255"/>
      <c r="U38" s="372" t="s">
        <v>627</v>
      </c>
      <c r="V38" s="339" t="s">
        <v>624</v>
      </c>
      <c r="W38" s="257"/>
      <c r="X38" s="257"/>
    </row>
    <row r="39" spans="1:24" s="258" customFormat="1" ht="73.5" customHeight="1" x14ac:dyDescent="0.25">
      <c r="A39" s="602"/>
      <c r="B39" s="600"/>
      <c r="C39" s="600"/>
      <c r="D39" s="616"/>
      <c r="E39" s="618"/>
      <c r="F39" s="603"/>
      <c r="G39" s="631"/>
      <c r="H39" s="300" t="s">
        <v>400</v>
      </c>
      <c r="I39" s="337" t="s">
        <v>24</v>
      </c>
      <c r="J39" s="337" t="s">
        <v>401</v>
      </c>
      <c r="K39" s="345" t="s">
        <v>388</v>
      </c>
      <c r="L39" s="333">
        <v>43370</v>
      </c>
      <c r="M39" s="254">
        <v>43371</v>
      </c>
      <c r="N39" s="254">
        <v>43434</v>
      </c>
      <c r="O39" s="612" t="s">
        <v>562</v>
      </c>
      <c r="P39" s="613"/>
      <c r="Q39" s="288"/>
      <c r="R39" s="290" t="s">
        <v>634</v>
      </c>
      <c r="S39" s="255"/>
      <c r="T39" s="255"/>
      <c r="U39" s="372" t="s">
        <v>627</v>
      </c>
      <c r="V39" s="339" t="s">
        <v>622</v>
      </c>
      <c r="W39" s="257"/>
      <c r="X39" s="257"/>
    </row>
    <row r="40" spans="1:24" s="258" customFormat="1" ht="233.25" customHeight="1" x14ac:dyDescent="0.25">
      <c r="A40" s="602">
        <v>31</v>
      </c>
      <c r="B40" s="600" t="s">
        <v>10</v>
      </c>
      <c r="C40" s="600" t="s">
        <v>130</v>
      </c>
      <c r="D40" s="616">
        <v>43368</v>
      </c>
      <c r="E40" s="618" t="s">
        <v>402</v>
      </c>
      <c r="F40" s="600" t="s">
        <v>145</v>
      </c>
      <c r="G40" s="619" t="s">
        <v>403</v>
      </c>
      <c r="H40" s="331" t="s">
        <v>406</v>
      </c>
      <c r="I40" s="332" t="s">
        <v>24</v>
      </c>
      <c r="J40" s="332" t="s">
        <v>391</v>
      </c>
      <c r="K40" s="345" t="s">
        <v>388</v>
      </c>
      <c r="L40" s="254">
        <v>43370</v>
      </c>
      <c r="M40" s="254">
        <v>43370</v>
      </c>
      <c r="N40" s="254">
        <v>43370</v>
      </c>
      <c r="O40" s="596" t="s">
        <v>638</v>
      </c>
      <c r="P40" s="621"/>
      <c r="Q40" s="332" t="s">
        <v>412</v>
      </c>
      <c r="R40" s="290" t="s">
        <v>651</v>
      </c>
      <c r="S40" s="395" t="s">
        <v>652</v>
      </c>
      <c r="T40" s="372" t="s">
        <v>164</v>
      </c>
      <c r="U40" s="334" t="s">
        <v>30</v>
      </c>
      <c r="V40" s="339" t="s">
        <v>615</v>
      </c>
      <c r="W40" s="257"/>
      <c r="X40" s="257"/>
    </row>
    <row r="41" spans="1:24" s="258" customFormat="1" ht="151.5" customHeight="1" x14ac:dyDescent="0.25">
      <c r="A41" s="602"/>
      <c r="B41" s="600"/>
      <c r="C41" s="600"/>
      <c r="D41" s="616"/>
      <c r="E41" s="618"/>
      <c r="F41" s="600"/>
      <c r="G41" s="620"/>
      <c r="H41" s="339" t="s">
        <v>408</v>
      </c>
      <c r="I41" s="332" t="s">
        <v>24</v>
      </c>
      <c r="J41" s="332" t="s">
        <v>391</v>
      </c>
      <c r="K41" s="345" t="s">
        <v>388</v>
      </c>
      <c r="L41" s="254">
        <v>43370</v>
      </c>
      <c r="M41" s="254">
        <v>43374</v>
      </c>
      <c r="N41" s="254">
        <v>43449</v>
      </c>
      <c r="O41" s="622" t="s">
        <v>563</v>
      </c>
      <c r="P41" s="622"/>
      <c r="Q41" s="241" t="s">
        <v>564</v>
      </c>
      <c r="R41" s="290" t="s">
        <v>653</v>
      </c>
      <c r="S41" s="376" t="s">
        <v>639</v>
      </c>
      <c r="T41" s="372" t="s">
        <v>164</v>
      </c>
      <c r="U41" s="334" t="s">
        <v>30</v>
      </c>
      <c r="V41" s="339" t="s">
        <v>615</v>
      </c>
      <c r="W41" s="257"/>
      <c r="X41" s="257"/>
    </row>
    <row r="42" spans="1:24" s="259" customFormat="1" ht="230.25" customHeight="1" x14ac:dyDescent="0.25">
      <c r="A42" s="614"/>
      <c r="B42" s="615"/>
      <c r="C42" s="615"/>
      <c r="D42" s="617"/>
      <c r="E42" s="619"/>
      <c r="F42" s="615"/>
      <c r="G42" s="620"/>
      <c r="H42" s="300" t="s">
        <v>404</v>
      </c>
      <c r="I42" s="337" t="s">
        <v>24</v>
      </c>
      <c r="J42" s="337" t="s">
        <v>405</v>
      </c>
      <c r="K42" s="346" t="s">
        <v>388</v>
      </c>
      <c r="L42" s="347">
        <v>43370</v>
      </c>
      <c r="M42" s="348">
        <v>43374</v>
      </c>
      <c r="N42" s="348">
        <v>43403</v>
      </c>
      <c r="O42" s="623" t="s">
        <v>565</v>
      </c>
      <c r="P42" s="623"/>
      <c r="Q42" s="349" t="s">
        <v>566</v>
      </c>
      <c r="R42" s="350" t="s">
        <v>654</v>
      </c>
      <c r="S42" s="361" t="s">
        <v>585</v>
      </c>
      <c r="T42" s="372" t="s">
        <v>164</v>
      </c>
      <c r="U42" s="335" t="s">
        <v>30</v>
      </c>
      <c r="V42" s="351" t="s">
        <v>615</v>
      </c>
    </row>
    <row r="43" spans="1:24" s="258" customFormat="1" ht="180.75" customHeight="1" x14ac:dyDescent="0.25">
      <c r="A43" s="352">
        <v>32</v>
      </c>
      <c r="B43" s="241" t="s">
        <v>136</v>
      </c>
      <c r="C43" s="241" t="s">
        <v>130</v>
      </c>
      <c r="D43" s="359">
        <v>43437</v>
      </c>
      <c r="E43" s="353" t="s">
        <v>567</v>
      </c>
      <c r="F43" s="241" t="s">
        <v>145</v>
      </c>
      <c r="G43" s="354" t="s">
        <v>568</v>
      </c>
      <c r="H43" s="354" t="s">
        <v>569</v>
      </c>
      <c r="I43" s="241" t="s">
        <v>24</v>
      </c>
      <c r="J43" s="354" t="s">
        <v>412</v>
      </c>
      <c r="K43" s="345" t="s">
        <v>388</v>
      </c>
      <c r="L43" s="358">
        <v>43437</v>
      </c>
      <c r="M43" s="254">
        <v>43497</v>
      </c>
      <c r="N43" s="254">
        <v>43678</v>
      </c>
      <c r="O43" s="611" t="s">
        <v>570</v>
      </c>
      <c r="P43" s="611"/>
      <c r="Q43" s="355"/>
      <c r="R43" s="290" t="s">
        <v>586</v>
      </c>
      <c r="S43" s="356"/>
      <c r="T43" s="372"/>
      <c r="U43" s="334" t="s">
        <v>150</v>
      </c>
      <c r="V43" s="360" t="s">
        <v>588</v>
      </c>
      <c r="W43" s="257"/>
      <c r="X43" s="257"/>
    </row>
    <row r="44" spans="1:24" x14ac:dyDescent="0.25">
      <c r="A44" s="1"/>
      <c r="B44" s="1"/>
      <c r="C44" s="1"/>
      <c r="D44" s="1"/>
      <c r="E44" s="16"/>
      <c r="F44" s="1"/>
      <c r="G44" s="16"/>
      <c r="H44" s="16"/>
      <c r="I44" s="1"/>
      <c r="J44" s="1"/>
      <c r="K44" s="1"/>
      <c r="L44" s="1"/>
      <c r="M44" s="1"/>
      <c r="N44" s="1"/>
      <c r="O44" s="375"/>
      <c r="P44" s="1"/>
      <c r="Q44" s="1"/>
      <c r="R44" s="15"/>
      <c r="S44" s="15"/>
      <c r="T44" s="15"/>
      <c r="U44" s="13"/>
      <c r="V44" s="16"/>
      <c r="W44" s="1"/>
      <c r="X44" s="1"/>
    </row>
    <row r="45" spans="1:24" x14ac:dyDescent="0.25">
      <c r="A45" s="1"/>
      <c r="B45" s="1"/>
      <c r="C45" s="1"/>
      <c r="D45" s="1"/>
      <c r="E45" s="16"/>
      <c r="F45" s="1"/>
      <c r="G45" s="16"/>
      <c r="H45" s="16"/>
      <c r="I45" s="1"/>
      <c r="J45" s="1"/>
      <c r="K45" s="1"/>
      <c r="L45" s="1"/>
      <c r="M45" s="1"/>
      <c r="N45" s="1"/>
      <c r="O45" s="1"/>
      <c r="P45" s="1"/>
      <c r="Q45" s="1"/>
      <c r="R45" s="15"/>
      <c r="S45" s="15"/>
      <c r="T45" s="15"/>
      <c r="U45" s="13"/>
      <c r="V45" s="16"/>
      <c r="W45" s="1"/>
      <c r="X45" s="1"/>
    </row>
    <row r="46" spans="1:24" x14ac:dyDescent="0.25">
      <c r="A46" s="1"/>
      <c r="B46" s="1"/>
      <c r="C46" s="1"/>
      <c r="D46" s="1"/>
      <c r="E46" s="16"/>
      <c r="F46" s="1"/>
      <c r="G46" s="16"/>
      <c r="H46" s="16"/>
      <c r="I46" s="1"/>
      <c r="J46" s="1"/>
      <c r="K46" s="1"/>
      <c r="L46" s="1"/>
      <c r="M46" s="1"/>
      <c r="N46" s="1"/>
      <c r="O46" s="1"/>
      <c r="P46" s="1"/>
      <c r="Q46" s="1"/>
      <c r="R46" s="15"/>
      <c r="S46" s="15"/>
      <c r="T46" s="15"/>
      <c r="U46" s="13"/>
      <c r="V46" s="16"/>
      <c r="W46" s="1"/>
      <c r="X46" s="1"/>
    </row>
    <row r="47" spans="1:24" x14ac:dyDescent="0.25">
      <c r="A47" s="1"/>
      <c r="B47" s="1"/>
      <c r="C47" s="1"/>
      <c r="D47" s="1"/>
      <c r="E47" s="16"/>
      <c r="F47" s="1"/>
      <c r="G47" s="16"/>
      <c r="H47" s="16"/>
      <c r="I47" s="1"/>
      <c r="J47" s="1"/>
      <c r="K47" s="1"/>
      <c r="L47" s="1"/>
      <c r="M47" s="1"/>
      <c r="N47" s="1"/>
      <c r="O47" s="1"/>
      <c r="P47" s="1"/>
      <c r="Q47" s="1"/>
      <c r="R47" s="15"/>
      <c r="S47" s="15"/>
      <c r="T47" s="15"/>
      <c r="U47" s="13"/>
      <c r="V47" s="16"/>
      <c r="W47" s="1"/>
      <c r="X47" s="1"/>
    </row>
    <row r="48" spans="1:24" x14ac:dyDescent="0.25">
      <c r="A48" s="1"/>
      <c r="B48" s="1"/>
      <c r="C48" s="1"/>
      <c r="D48" s="1"/>
      <c r="E48" s="16"/>
      <c r="F48" s="1"/>
      <c r="G48" s="16"/>
      <c r="H48" s="16"/>
      <c r="I48" s="1"/>
      <c r="J48" s="1"/>
      <c r="K48" s="1"/>
      <c r="L48" s="1"/>
      <c r="M48" s="1"/>
      <c r="N48" s="1"/>
      <c r="O48" s="1"/>
      <c r="P48" s="1"/>
      <c r="Q48" s="1"/>
      <c r="R48" s="15"/>
      <c r="S48" s="15"/>
      <c r="T48" s="15"/>
      <c r="U48" s="13"/>
      <c r="V48" s="16"/>
      <c r="W48" s="1"/>
      <c r="X48" s="1"/>
    </row>
    <row r="49" spans="1:24" x14ac:dyDescent="0.25">
      <c r="A49" s="1"/>
      <c r="B49" s="1"/>
      <c r="C49" s="1"/>
      <c r="D49" s="1"/>
      <c r="E49" s="16"/>
      <c r="F49" s="1"/>
      <c r="G49" s="16"/>
      <c r="H49" s="16"/>
      <c r="I49" s="1"/>
      <c r="J49" s="1"/>
      <c r="K49" s="1"/>
      <c r="L49" s="1"/>
      <c r="M49" s="1"/>
      <c r="N49" s="1"/>
      <c r="O49" s="1"/>
      <c r="P49" s="1"/>
      <c r="Q49" s="1"/>
      <c r="R49" s="15"/>
      <c r="S49" s="15"/>
      <c r="T49" s="15"/>
      <c r="U49" s="13"/>
      <c r="V49" s="16"/>
      <c r="W49" s="1"/>
      <c r="X49" s="1"/>
    </row>
    <row r="50" spans="1:24" x14ac:dyDescent="0.25">
      <c r="A50" s="1"/>
      <c r="B50" s="1"/>
      <c r="C50" s="1"/>
      <c r="D50" s="1"/>
      <c r="E50" s="16"/>
      <c r="F50" s="1"/>
      <c r="G50" s="16"/>
      <c r="H50" s="16"/>
      <c r="I50" s="1"/>
      <c r="J50" s="1"/>
      <c r="K50" s="1"/>
      <c r="L50" s="1"/>
      <c r="M50" s="1"/>
      <c r="N50" s="1"/>
      <c r="O50" s="1"/>
      <c r="P50" s="1"/>
      <c r="Q50" s="1"/>
      <c r="R50" s="15"/>
      <c r="S50" s="15"/>
      <c r="T50" s="15"/>
      <c r="U50" s="13"/>
      <c r="V50" s="16"/>
      <c r="W50" s="1"/>
      <c r="X50" s="1"/>
    </row>
    <row r="51" spans="1:24" x14ac:dyDescent="0.25">
      <c r="A51" s="1"/>
      <c r="B51" s="1"/>
      <c r="C51" s="1"/>
      <c r="D51" s="1"/>
      <c r="E51" s="16"/>
      <c r="F51" s="1"/>
      <c r="G51" s="16"/>
      <c r="H51" s="16"/>
      <c r="I51" s="1"/>
      <c r="J51" s="1"/>
      <c r="K51" s="1"/>
      <c r="L51" s="1"/>
      <c r="M51" s="1"/>
      <c r="N51" s="1"/>
      <c r="O51" s="1"/>
      <c r="P51" s="1"/>
      <c r="Q51" s="1"/>
      <c r="R51" s="15"/>
      <c r="S51" s="15"/>
      <c r="T51" s="15"/>
      <c r="U51" s="13"/>
      <c r="V51" s="16"/>
      <c r="W51" s="1"/>
      <c r="X51" s="1"/>
    </row>
    <row r="52" spans="1:24" x14ac:dyDescent="0.25">
      <c r="A52" s="1"/>
      <c r="B52" s="1"/>
      <c r="C52" s="1"/>
      <c r="D52" s="1"/>
      <c r="E52" s="16"/>
      <c r="F52" s="1"/>
      <c r="G52" s="16"/>
      <c r="H52" s="16"/>
      <c r="I52" s="1"/>
      <c r="J52" s="1"/>
      <c r="K52" s="1"/>
      <c r="L52" s="1"/>
      <c r="M52" s="1"/>
      <c r="N52" s="1"/>
      <c r="O52" s="1"/>
      <c r="P52" s="1"/>
      <c r="Q52" s="1"/>
      <c r="R52" s="15"/>
      <c r="S52" s="15"/>
      <c r="T52" s="15"/>
      <c r="U52" s="13"/>
      <c r="V52" s="16"/>
      <c r="W52" s="1"/>
      <c r="X52" s="1"/>
    </row>
    <row r="53" spans="1:24" x14ac:dyDescent="0.25">
      <c r="A53" s="1"/>
      <c r="B53" s="1"/>
      <c r="C53" s="1"/>
      <c r="D53" s="1"/>
      <c r="E53" s="16"/>
      <c r="F53" s="1"/>
      <c r="G53" s="16"/>
      <c r="H53" s="16"/>
      <c r="I53" s="1"/>
      <c r="J53" s="1"/>
      <c r="K53" s="1"/>
      <c r="L53" s="1"/>
      <c r="M53" s="1"/>
      <c r="N53" s="1"/>
      <c r="O53" s="1"/>
      <c r="P53" s="1"/>
      <c r="Q53" s="1"/>
      <c r="R53" s="15"/>
      <c r="S53" s="15"/>
      <c r="T53" s="15"/>
      <c r="U53" s="13"/>
      <c r="V53" s="16"/>
      <c r="W53" s="1"/>
      <c r="X53" s="1"/>
    </row>
    <row r="54" spans="1:24" x14ac:dyDescent="0.25">
      <c r="A54" s="1"/>
      <c r="B54" s="1"/>
      <c r="C54" s="1"/>
      <c r="D54" s="1"/>
      <c r="E54" s="16"/>
      <c r="F54" s="1"/>
      <c r="G54" s="16"/>
      <c r="H54" s="16"/>
      <c r="I54" s="1"/>
      <c r="J54" s="1"/>
      <c r="K54" s="1"/>
      <c r="L54" s="1"/>
      <c r="M54" s="1"/>
      <c r="N54" s="1"/>
      <c r="O54" s="1"/>
      <c r="P54" s="1"/>
      <c r="Q54" s="1"/>
      <c r="R54" s="15"/>
      <c r="S54" s="15"/>
      <c r="T54" s="15"/>
      <c r="U54" s="13"/>
      <c r="V54" s="16"/>
      <c r="W54" s="1"/>
      <c r="X54" s="1"/>
    </row>
    <row r="55" spans="1:24" x14ac:dyDescent="0.25">
      <c r="A55" s="1"/>
      <c r="B55" s="1"/>
      <c r="C55" s="1"/>
      <c r="D55" s="1"/>
      <c r="E55" s="16"/>
      <c r="F55" s="1"/>
      <c r="G55" s="16"/>
      <c r="H55" s="16"/>
      <c r="I55" s="1"/>
      <c r="J55" s="1"/>
      <c r="K55" s="1"/>
      <c r="L55" s="1"/>
      <c r="M55" s="1"/>
      <c r="N55" s="1"/>
      <c r="O55" s="1"/>
      <c r="P55" s="1"/>
      <c r="Q55" s="1"/>
      <c r="R55" s="15"/>
      <c r="S55" s="15"/>
      <c r="T55" s="15"/>
      <c r="U55" s="13"/>
      <c r="V55" s="16"/>
      <c r="W55" s="1"/>
      <c r="X55" s="1"/>
    </row>
    <row r="56" spans="1:24" x14ac:dyDescent="0.25">
      <c r="A56" s="1"/>
      <c r="B56" s="1"/>
      <c r="C56" s="1"/>
      <c r="D56" s="1"/>
      <c r="E56" s="16"/>
      <c r="F56" s="1"/>
      <c r="G56" s="16"/>
      <c r="H56" s="16"/>
      <c r="I56" s="1"/>
      <c r="J56" s="1"/>
      <c r="K56" s="1"/>
      <c r="L56" s="1"/>
      <c r="M56" s="1"/>
      <c r="N56" s="1"/>
      <c r="O56" s="1"/>
      <c r="P56" s="1"/>
      <c r="Q56" s="1"/>
      <c r="R56" s="15"/>
      <c r="S56" s="15"/>
      <c r="T56" s="15"/>
      <c r="U56" s="13"/>
      <c r="V56" s="16"/>
      <c r="W56" s="1"/>
      <c r="X56" s="1"/>
    </row>
    <row r="57" spans="1:24" x14ac:dyDescent="0.25">
      <c r="A57" s="1"/>
      <c r="B57" s="1"/>
      <c r="C57" s="1"/>
      <c r="D57" s="1"/>
      <c r="E57" s="16"/>
      <c r="F57" s="1"/>
      <c r="G57" s="16"/>
      <c r="H57" s="16"/>
      <c r="I57" s="1"/>
      <c r="J57" s="1"/>
      <c r="K57" s="1"/>
      <c r="L57" s="1"/>
      <c r="M57" s="1"/>
      <c r="N57" s="1"/>
      <c r="O57" s="1"/>
      <c r="P57" s="1"/>
      <c r="Q57" s="1"/>
      <c r="R57" s="15"/>
      <c r="S57" s="15"/>
      <c r="T57" s="15"/>
      <c r="U57" s="13"/>
      <c r="V57" s="16"/>
      <c r="W57" s="1"/>
      <c r="X57" s="1"/>
    </row>
    <row r="58" spans="1:24" x14ac:dyDescent="0.25">
      <c r="A58" s="1"/>
      <c r="B58" s="1"/>
      <c r="C58" s="1"/>
      <c r="D58" s="1"/>
      <c r="E58" s="16"/>
      <c r="F58" s="1"/>
      <c r="G58" s="16"/>
      <c r="H58" s="16"/>
      <c r="I58" s="1"/>
      <c r="J58" s="1"/>
      <c r="K58" s="1"/>
      <c r="L58" s="1"/>
      <c r="M58" s="1"/>
      <c r="N58" s="1"/>
      <c r="O58" s="1"/>
      <c r="P58" s="1"/>
      <c r="Q58" s="1"/>
      <c r="R58" s="15"/>
      <c r="S58" s="15"/>
      <c r="T58" s="15"/>
      <c r="U58" s="13"/>
      <c r="V58" s="16"/>
      <c r="W58" s="1"/>
      <c r="X58" s="1"/>
    </row>
    <row r="59" spans="1:24" x14ac:dyDescent="0.25">
      <c r="A59" s="1"/>
      <c r="B59" s="1"/>
      <c r="C59" s="1"/>
      <c r="D59" s="1"/>
      <c r="E59" s="16"/>
      <c r="F59" s="1"/>
      <c r="G59" s="16"/>
      <c r="H59" s="16"/>
      <c r="I59" s="1"/>
      <c r="J59" s="1"/>
      <c r="K59" s="1"/>
      <c r="L59" s="1"/>
      <c r="M59" s="1"/>
      <c r="N59" s="1"/>
      <c r="O59" s="1"/>
      <c r="P59" s="1"/>
      <c r="Q59" s="1"/>
      <c r="R59" s="15"/>
      <c r="S59" s="15"/>
      <c r="T59" s="15"/>
      <c r="U59" s="13"/>
      <c r="V59" s="16"/>
      <c r="W59" s="1"/>
      <c r="X59" s="1"/>
    </row>
    <row r="60" spans="1:24" x14ac:dyDescent="0.25">
      <c r="A60" s="1"/>
      <c r="B60" s="1"/>
      <c r="C60" s="1"/>
      <c r="D60" s="1"/>
      <c r="E60" s="16"/>
      <c r="F60" s="1"/>
      <c r="G60" s="16"/>
      <c r="H60" s="16"/>
      <c r="I60" s="1"/>
      <c r="J60" s="1"/>
      <c r="K60" s="1"/>
      <c r="L60" s="1"/>
      <c r="M60" s="1"/>
      <c r="N60" s="1"/>
      <c r="O60" s="1"/>
      <c r="P60" s="1"/>
      <c r="Q60" s="1"/>
      <c r="R60" s="15"/>
      <c r="S60" s="15"/>
      <c r="T60" s="15"/>
      <c r="U60" s="13"/>
      <c r="V60" s="16"/>
      <c r="W60" s="1"/>
      <c r="X60" s="1"/>
    </row>
    <row r="61" spans="1:24" x14ac:dyDescent="0.25">
      <c r="A61" s="1"/>
      <c r="B61" s="1"/>
      <c r="C61" s="1"/>
      <c r="D61" s="1"/>
      <c r="E61" s="16"/>
      <c r="F61" s="1"/>
      <c r="G61" s="16"/>
      <c r="H61" s="16"/>
      <c r="I61" s="1"/>
      <c r="J61" s="1"/>
      <c r="K61" s="1"/>
      <c r="L61" s="1"/>
      <c r="M61" s="1"/>
      <c r="N61" s="1"/>
      <c r="O61" s="1"/>
      <c r="P61" s="1"/>
      <c r="Q61" s="1"/>
      <c r="R61" s="15"/>
      <c r="S61" s="15"/>
      <c r="T61" s="15"/>
      <c r="U61" s="13"/>
      <c r="V61" s="16"/>
      <c r="W61" s="1"/>
      <c r="X61" s="1"/>
    </row>
    <row r="62" spans="1:24" x14ac:dyDescent="0.25">
      <c r="A62" s="1"/>
      <c r="B62" s="1"/>
      <c r="C62" s="1"/>
      <c r="D62" s="1"/>
      <c r="E62" s="16"/>
      <c r="F62" s="1"/>
      <c r="G62" s="16"/>
      <c r="H62" s="16"/>
      <c r="I62" s="1"/>
      <c r="J62" s="1"/>
      <c r="K62" s="1"/>
      <c r="L62" s="1"/>
      <c r="M62" s="1"/>
      <c r="N62" s="1"/>
      <c r="O62" s="1"/>
      <c r="P62" s="1"/>
      <c r="Q62" s="1"/>
      <c r="R62" s="15"/>
      <c r="S62" s="15"/>
      <c r="T62" s="15"/>
      <c r="U62" s="13"/>
      <c r="V62" s="16"/>
      <c r="W62" s="1"/>
      <c r="X62" s="1"/>
    </row>
    <row r="63" spans="1:24" x14ac:dyDescent="0.25">
      <c r="A63" s="1"/>
      <c r="B63" s="1"/>
      <c r="C63" s="1"/>
      <c r="D63" s="1"/>
      <c r="E63" s="16"/>
      <c r="F63" s="1"/>
      <c r="G63" s="16"/>
      <c r="H63" s="16"/>
      <c r="I63" s="1"/>
      <c r="J63" s="1"/>
      <c r="K63" s="1"/>
      <c r="L63" s="1"/>
      <c r="M63" s="1"/>
      <c r="N63" s="1"/>
      <c r="O63" s="1"/>
      <c r="P63" s="1"/>
      <c r="Q63" s="1"/>
      <c r="R63" s="15"/>
      <c r="S63" s="15"/>
      <c r="T63" s="15"/>
      <c r="U63" s="13"/>
      <c r="V63" s="16"/>
      <c r="W63" s="1"/>
      <c r="X63" s="1"/>
    </row>
    <row r="64" spans="1:24" x14ac:dyDescent="0.25">
      <c r="A64" s="1"/>
      <c r="B64" s="1"/>
      <c r="C64" s="1"/>
      <c r="D64" s="1"/>
      <c r="E64" s="16"/>
      <c r="F64" s="1"/>
      <c r="G64" s="16"/>
      <c r="H64" s="16"/>
      <c r="I64" s="1"/>
      <c r="J64" s="1"/>
      <c r="K64" s="1"/>
      <c r="L64" s="1"/>
      <c r="M64" s="1"/>
      <c r="N64" s="1"/>
      <c r="O64" s="1"/>
      <c r="P64" s="1"/>
      <c r="Q64" s="1"/>
      <c r="R64" s="15"/>
      <c r="S64" s="15"/>
      <c r="T64" s="15"/>
      <c r="U64" s="13"/>
      <c r="V64" s="16"/>
      <c r="W64" s="1"/>
      <c r="X64" s="1"/>
    </row>
    <row r="65" spans="1:24" x14ac:dyDescent="0.25">
      <c r="A65" s="1"/>
      <c r="B65" s="1"/>
      <c r="C65" s="1"/>
      <c r="D65" s="1"/>
      <c r="E65" s="16"/>
      <c r="F65" s="1"/>
      <c r="G65" s="16"/>
      <c r="H65" s="16"/>
      <c r="I65" s="1"/>
      <c r="J65" s="1"/>
      <c r="K65" s="1"/>
      <c r="L65" s="1"/>
      <c r="M65" s="1"/>
      <c r="N65" s="1"/>
      <c r="O65" s="1"/>
      <c r="P65" s="1"/>
      <c r="Q65" s="1"/>
      <c r="R65" s="15"/>
      <c r="S65" s="15"/>
      <c r="T65" s="15"/>
      <c r="U65" s="13"/>
      <c r="V65" s="16"/>
      <c r="W65" s="1"/>
      <c r="X65" s="1"/>
    </row>
    <row r="66" spans="1:24" x14ac:dyDescent="0.25">
      <c r="A66" s="1"/>
      <c r="B66" s="1"/>
      <c r="C66" s="1"/>
      <c r="D66" s="1"/>
      <c r="E66" s="16"/>
      <c r="F66" s="1"/>
      <c r="G66" s="16"/>
      <c r="H66" s="16"/>
      <c r="I66" s="1"/>
      <c r="J66" s="1"/>
      <c r="K66" s="1"/>
      <c r="L66" s="1"/>
      <c r="M66" s="1"/>
      <c r="N66" s="1"/>
      <c r="O66" s="1"/>
      <c r="P66" s="1"/>
      <c r="Q66" s="1"/>
      <c r="R66" s="15"/>
      <c r="S66" s="15"/>
      <c r="T66" s="15"/>
      <c r="U66" s="13"/>
      <c r="V66" s="16"/>
      <c r="W66" s="1"/>
      <c r="X66" s="1"/>
    </row>
    <row r="67" spans="1:24" x14ac:dyDescent="0.25">
      <c r="A67" s="1"/>
      <c r="B67" s="1"/>
      <c r="C67" s="1"/>
      <c r="D67" s="1"/>
      <c r="E67" s="16"/>
      <c r="F67" s="1"/>
      <c r="G67" s="16"/>
      <c r="H67" s="16"/>
      <c r="I67" s="1"/>
      <c r="J67" s="1"/>
      <c r="K67" s="1"/>
      <c r="L67" s="1"/>
      <c r="M67" s="1"/>
      <c r="N67" s="1"/>
      <c r="O67" s="1"/>
      <c r="P67" s="1"/>
      <c r="Q67" s="1"/>
      <c r="R67" s="15"/>
      <c r="S67" s="15"/>
      <c r="T67" s="15"/>
      <c r="U67" s="13"/>
      <c r="V67" s="16"/>
      <c r="W67" s="1"/>
      <c r="X67" s="1"/>
    </row>
    <row r="68" spans="1:24" x14ac:dyDescent="0.25">
      <c r="A68" s="1"/>
      <c r="B68" s="1"/>
      <c r="C68" s="1"/>
      <c r="D68" s="1"/>
      <c r="E68" s="16"/>
      <c r="F68" s="1"/>
      <c r="G68" s="16"/>
      <c r="H68" s="16"/>
      <c r="I68" s="1"/>
      <c r="J68" s="1"/>
      <c r="K68" s="1"/>
      <c r="L68" s="1"/>
      <c r="M68" s="1"/>
      <c r="N68" s="1"/>
      <c r="O68" s="1"/>
      <c r="P68" s="1"/>
      <c r="Q68" s="1"/>
      <c r="R68" s="15"/>
      <c r="S68" s="15"/>
      <c r="T68" s="15"/>
      <c r="U68" s="13"/>
      <c r="V68" s="16"/>
      <c r="W68" s="1"/>
      <c r="X68" s="1"/>
    </row>
    <row r="69" spans="1:24" x14ac:dyDescent="0.25">
      <c r="A69" s="1"/>
      <c r="B69" s="1"/>
      <c r="C69" s="1"/>
      <c r="D69" s="1"/>
      <c r="E69" s="16"/>
      <c r="F69" s="1"/>
      <c r="G69" s="16"/>
      <c r="H69" s="16"/>
      <c r="I69" s="1"/>
      <c r="J69" s="1"/>
      <c r="K69" s="1"/>
      <c r="L69" s="1"/>
      <c r="M69" s="1"/>
      <c r="N69" s="1"/>
      <c r="O69" s="1"/>
      <c r="P69" s="1"/>
      <c r="Q69" s="1"/>
      <c r="R69" s="15"/>
      <c r="S69" s="15"/>
      <c r="T69" s="15"/>
      <c r="U69" s="13"/>
      <c r="V69" s="16"/>
      <c r="W69" s="1"/>
      <c r="X69" s="1"/>
    </row>
    <row r="70" spans="1:24" x14ac:dyDescent="0.25">
      <c r="A70" s="1"/>
      <c r="B70" s="1"/>
      <c r="C70" s="1"/>
      <c r="D70" s="1"/>
      <c r="E70" s="16"/>
      <c r="F70" s="1"/>
      <c r="G70" s="16"/>
      <c r="H70" s="16"/>
      <c r="I70" s="1"/>
      <c r="J70" s="1"/>
      <c r="K70" s="1"/>
      <c r="L70" s="1"/>
      <c r="M70" s="1"/>
      <c r="N70" s="1"/>
      <c r="O70" s="1"/>
      <c r="P70" s="1"/>
      <c r="Q70" s="1"/>
      <c r="R70" s="15"/>
      <c r="S70" s="15"/>
      <c r="T70" s="15"/>
      <c r="U70" s="13"/>
      <c r="V70" s="16"/>
      <c r="W70" s="1"/>
      <c r="X70" s="1"/>
    </row>
    <row r="71" spans="1:24" x14ac:dyDescent="0.25">
      <c r="A71" s="1"/>
      <c r="B71" s="1"/>
      <c r="C71" s="1"/>
      <c r="D71" s="1"/>
      <c r="E71" s="16"/>
      <c r="F71" s="1"/>
      <c r="G71" s="16"/>
      <c r="H71" s="16"/>
      <c r="I71" s="1"/>
      <c r="J71" s="1"/>
      <c r="K71" s="1"/>
      <c r="L71" s="1"/>
      <c r="M71" s="1"/>
      <c r="N71" s="1"/>
      <c r="O71" s="1"/>
      <c r="P71" s="1"/>
      <c r="Q71" s="1"/>
      <c r="R71" s="15"/>
      <c r="S71" s="15"/>
      <c r="T71" s="15"/>
      <c r="U71" s="13"/>
      <c r="V71" s="16"/>
      <c r="W71" s="1"/>
      <c r="X71" s="1"/>
    </row>
    <row r="72" spans="1:24" x14ac:dyDescent="0.25">
      <c r="A72" s="1"/>
      <c r="B72" s="1"/>
      <c r="C72" s="1"/>
      <c r="D72" s="1"/>
      <c r="E72" s="1"/>
      <c r="F72" s="1"/>
      <c r="G72" s="1"/>
      <c r="H72" s="1"/>
      <c r="I72" s="1"/>
      <c r="J72" s="1"/>
      <c r="K72" s="1"/>
      <c r="L72" s="1"/>
      <c r="M72" s="1"/>
      <c r="N72" s="1"/>
      <c r="O72" s="1"/>
      <c r="P72" s="1"/>
      <c r="Q72" s="1"/>
      <c r="R72" s="1"/>
      <c r="S72" s="1"/>
      <c r="T72" s="1"/>
      <c r="U72" s="13"/>
      <c r="V72" s="1"/>
      <c r="W72" s="1"/>
      <c r="X72" s="1"/>
    </row>
    <row r="73" spans="1:24" x14ac:dyDescent="0.25">
      <c r="U73" s="13"/>
    </row>
    <row r="74" spans="1:24" x14ac:dyDescent="0.25">
      <c r="U74" s="13"/>
    </row>
    <row r="75" spans="1:24" x14ac:dyDescent="0.25">
      <c r="U75" s="13"/>
    </row>
    <row r="76" spans="1:24" x14ac:dyDescent="0.25">
      <c r="U76" s="13"/>
    </row>
    <row r="77" spans="1:24" x14ac:dyDescent="0.25">
      <c r="U77" s="13"/>
    </row>
    <row r="78" spans="1:24" x14ac:dyDescent="0.25">
      <c r="U78" s="13"/>
    </row>
    <row r="79" spans="1:24" x14ac:dyDescent="0.25">
      <c r="U79" s="13"/>
    </row>
    <row r="80" spans="1:24" x14ac:dyDescent="0.25">
      <c r="U80" s="13"/>
    </row>
    <row r="81" spans="21:21" x14ac:dyDescent="0.25">
      <c r="U81" s="13"/>
    </row>
    <row r="82" spans="21:21" x14ac:dyDescent="0.25">
      <c r="U82" s="13"/>
    </row>
    <row r="83" spans="21:21" x14ac:dyDescent="0.25">
      <c r="U83" s="13"/>
    </row>
    <row r="84" spans="21:21" x14ac:dyDescent="0.25">
      <c r="U84" s="13"/>
    </row>
    <row r="85" spans="21:21" x14ac:dyDescent="0.25">
      <c r="U85" s="13"/>
    </row>
    <row r="86" spans="21:21" x14ac:dyDescent="0.25">
      <c r="U86" s="13"/>
    </row>
    <row r="87" spans="21:21" x14ac:dyDescent="0.25">
      <c r="U87" s="13"/>
    </row>
    <row r="88" spans="21:21" x14ac:dyDescent="0.25">
      <c r="U88" s="13"/>
    </row>
    <row r="89" spans="21:21" x14ac:dyDescent="0.25">
      <c r="U89" s="13"/>
    </row>
    <row r="90" spans="21:21" x14ac:dyDescent="0.25">
      <c r="U90" s="13"/>
    </row>
    <row r="91" spans="21:21" x14ac:dyDescent="0.25">
      <c r="U91" s="13"/>
    </row>
    <row r="92" spans="21:21" x14ac:dyDescent="0.25">
      <c r="U92" s="13"/>
    </row>
    <row r="93" spans="21:21" x14ac:dyDescent="0.25">
      <c r="U93" s="13"/>
    </row>
    <row r="94" spans="21:21" x14ac:dyDescent="0.25">
      <c r="U94" s="13"/>
    </row>
    <row r="95" spans="21:21" x14ac:dyDescent="0.25">
      <c r="U95" s="13"/>
    </row>
    <row r="96" spans="21:21" x14ac:dyDescent="0.25">
      <c r="U96" s="13"/>
    </row>
    <row r="97" spans="21:21" x14ac:dyDescent="0.25">
      <c r="U97" s="13"/>
    </row>
    <row r="98" spans="21:21" x14ac:dyDescent="0.25">
      <c r="U98" s="13"/>
    </row>
    <row r="99" spans="21:21" x14ac:dyDescent="0.25">
      <c r="U99" s="13"/>
    </row>
    <row r="100" spans="21:21" x14ac:dyDescent="0.25">
      <c r="U100" s="13"/>
    </row>
    <row r="101" spans="21:21" x14ac:dyDescent="0.25">
      <c r="U101" s="13"/>
    </row>
    <row r="102" spans="21:21" x14ac:dyDescent="0.25">
      <c r="U102" s="13"/>
    </row>
    <row r="103" spans="21:21" x14ac:dyDescent="0.25">
      <c r="U103" s="13"/>
    </row>
    <row r="104" spans="21:21" x14ac:dyDescent="0.25">
      <c r="U104" s="13"/>
    </row>
    <row r="105" spans="21:21" x14ac:dyDescent="0.25">
      <c r="U105" s="13"/>
    </row>
    <row r="106" spans="21:21" x14ac:dyDescent="0.25">
      <c r="U106" s="13"/>
    </row>
    <row r="107" spans="21:21" x14ac:dyDescent="0.25">
      <c r="U107" s="13"/>
    </row>
    <row r="108" spans="21:21" x14ac:dyDescent="0.25">
      <c r="U108" s="13"/>
    </row>
    <row r="109" spans="21:21" x14ac:dyDescent="0.25">
      <c r="U109" s="13"/>
    </row>
    <row r="110" spans="21:21" x14ac:dyDescent="0.25">
      <c r="U110" s="13"/>
    </row>
    <row r="111" spans="21:21" x14ac:dyDescent="0.25">
      <c r="U111" s="13"/>
    </row>
    <row r="112" spans="21:21" x14ac:dyDescent="0.25">
      <c r="U112" s="13"/>
    </row>
    <row r="113" spans="21:21" x14ac:dyDescent="0.25">
      <c r="U113" s="13"/>
    </row>
    <row r="114" spans="21:21" x14ac:dyDescent="0.25">
      <c r="U114" s="13"/>
    </row>
    <row r="115" spans="21:21" x14ac:dyDescent="0.25">
      <c r="U115" s="13"/>
    </row>
    <row r="116" spans="21:21" x14ac:dyDescent="0.25">
      <c r="U116" s="13"/>
    </row>
    <row r="117" spans="21:21" x14ac:dyDescent="0.25">
      <c r="U117" s="13"/>
    </row>
    <row r="118" spans="21:21" x14ac:dyDescent="0.25">
      <c r="U118" s="13"/>
    </row>
    <row r="119" spans="21:21" x14ac:dyDescent="0.25">
      <c r="U119" s="13"/>
    </row>
    <row r="120" spans="21:21" x14ac:dyDescent="0.25">
      <c r="U120" s="13"/>
    </row>
    <row r="121" spans="21:21" x14ac:dyDescent="0.25">
      <c r="U121" s="13"/>
    </row>
    <row r="122" spans="21:21" x14ac:dyDescent="0.25">
      <c r="U122" s="13"/>
    </row>
    <row r="123" spans="21:21" x14ac:dyDescent="0.25">
      <c r="U123" s="13"/>
    </row>
    <row r="124" spans="21:21" x14ac:dyDescent="0.25">
      <c r="U124" s="13"/>
    </row>
    <row r="125" spans="21:21" x14ac:dyDescent="0.25">
      <c r="U125" s="13"/>
    </row>
    <row r="126" spans="21:21" x14ac:dyDescent="0.25">
      <c r="U126" s="13"/>
    </row>
    <row r="127" spans="21:21" x14ac:dyDescent="0.25">
      <c r="U127" s="13"/>
    </row>
    <row r="128" spans="21:21" x14ac:dyDescent="0.25">
      <c r="U128" s="13"/>
    </row>
    <row r="129" spans="21:21" x14ac:dyDescent="0.25">
      <c r="U129" s="13"/>
    </row>
    <row r="130" spans="21:21" x14ac:dyDescent="0.25">
      <c r="U130" s="13"/>
    </row>
    <row r="131" spans="21:21" x14ac:dyDescent="0.25">
      <c r="U131" s="13"/>
    </row>
    <row r="132" spans="21:21" x14ac:dyDescent="0.25">
      <c r="U132" s="13"/>
    </row>
    <row r="133" spans="21:21" x14ac:dyDescent="0.25">
      <c r="U133" s="13"/>
    </row>
    <row r="134" spans="21:21" x14ac:dyDescent="0.25">
      <c r="U134" s="13"/>
    </row>
    <row r="135" spans="21:21" x14ac:dyDescent="0.25">
      <c r="U135" s="13"/>
    </row>
    <row r="136" spans="21:21" x14ac:dyDescent="0.25">
      <c r="U136" s="13"/>
    </row>
    <row r="137" spans="21:21" x14ac:dyDescent="0.25">
      <c r="U137" s="13"/>
    </row>
    <row r="138" spans="21:21" x14ac:dyDescent="0.25">
      <c r="U138" s="13"/>
    </row>
    <row r="139" spans="21:21" x14ac:dyDescent="0.25">
      <c r="U139" s="13"/>
    </row>
    <row r="140" spans="21:21" x14ac:dyDescent="0.25">
      <c r="U140" s="13"/>
    </row>
    <row r="141" spans="21:21" x14ac:dyDescent="0.25">
      <c r="U141" s="13"/>
    </row>
    <row r="142" spans="21:21" x14ac:dyDescent="0.25">
      <c r="U142" s="13"/>
    </row>
    <row r="143" spans="21:21" x14ac:dyDescent="0.25">
      <c r="U143" s="13"/>
    </row>
    <row r="144" spans="21:21" x14ac:dyDescent="0.25">
      <c r="U144" s="13"/>
    </row>
    <row r="145" spans="21:21" x14ac:dyDescent="0.25">
      <c r="U145" s="13"/>
    </row>
    <row r="146" spans="21:21" x14ac:dyDescent="0.25">
      <c r="U146" s="13"/>
    </row>
    <row r="147" spans="21:21" x14ac:dyDescent="0.25">
      <c r="U147" s="13"/>
    </row>
    <row r="148" spans="21:21" x14ac:dyDescent="0.25">
      <c r="U148" s="13"/>
    </row>
    <row r="149" spans="21:21" x14ac:dyDescent="0.25">
      <c r="U149" s="13"/>
    </row>
    <row r="150" spans="21:21" x14ac:dyDescent="0.25">
      <c r="U150" s="13"/>
    </row>
    <row r="151" spans="21:21" x14ac:dyDescent="0.25">
      <c r="U151" s="13"/>
    </row>
    <row r="152" spans="21:21" x14ac:dyDescent="0.25">
      <c r="U152" s="13"/>
    </row>
    <row r="153" spans="21:21" x14ac:dyDescent="0.25">
      <c r="U153" s="13"/>
    </row>
    <row r="154" spans="21:21" x14ac:dyDescent="0.25">
      <c r="U154" s="13"/>
    </row>
    <row r="155" spans="21:21" x14ac:dyDescent="0.25">
      <c r="U155" s="13"/>
    </row>
    <row r="156" spans="21:21" x14ac:dyDescent="0.25">
      <c r="U156" s="13"/>
    </row>
    <row r="157" spans="21:21" x14ac:dyDescent="0.25">
      <c r="U157" s="13"/>
    </row>
    <row r="158" spans="21:21" x14ac:dyDescent="0.25">
      <c r="U158" s="13"/>
    </row>
    <row r="159" spans="21:21" x14ac:dyDescent="0.25">
      <c r="U159" s="13"/>
    </row>
    <row r="160" spans="21:21" x14ac:dyDescent="0.25">
      <c r="U160" s="13"/>
    </row>
    <row r="161" spans="21:21" x14ac:dyDescent="0.25">
      <c r="U161" s="13"/>
    </row>
    <row r="162" spans="21:21" x14ac:dyDescent="0.25">
      <c r="U162" s="13"/>
    </row>
    <row r="163" spans="21:21" x14ac:dyDescent="0.25">
      <c r="U163" s="13"/>
    </row>
    <row r="164" spans="21:21" x14ac:dyDescent="0.25">
      <c r="U164" s="13"/>
    </row>
    <row r="165" spans="21:21" x14ac:dyDescent="0.25">
      <c r="U165" s="13"/>
    </row>
    <row r="166" spans="21:21" x14ac:dyDescent="0.25">
      <c r="U166" s="13"/>
    </row>
    <row r="167" spans="21:21" x14ac:dyDescent="0.25">
      <c r="U167" s="13"/>
    </row>
    <row r="168" spans="21:21" x14ac:dyDescent="0.25">
      <c r="U168" s="13"/>
    </row>
    <row r="169" spans="21:21" x14ac:dyDescent="0.25">
      <c r="U169" s="13"/>
    </row>
    <row r="170" spans="21:21" x14ac:dyDescent="0.25">
      <c r="U170" s="13"/>
    </row>
    <row r="171" spans="21:21" x14ac:dyDescent="0.25">
      <c r="U171" s="13"/>
    </row>
    <row r="172" spans="21:21" x14ac:dyDescent="0.25">
      <c r="U172" s="13"/>
    </row>
    <row r="173" spans="21:21" x14ac:dyDescent="0.25">
      <c r="U173" s="13"/>
    </row>
    <row r="174" spans="21:21" x14ac:dyDescent="0.25">
      <c r="U174" s="13"/>
    </row>
    <row r="175" spans="21:21" x14ac:dyDescent="0.25">
      <c r="U175" s="13"/>
    </row>
    <row r="176" spans="21:21" x14ac:dyDescent="0.25">
      <c r="U176" s="13"/>
    </row>
    <row r="177" spans="21:21" x14ac:dyDescent="0.25">
      <c r="U177" s="13"/>
    </row>
    <row r="178" spans="21:21" x14ac:dyDescent="0.25">
      <c r="U178" s="13"/>
    </row>
    <row r="179" spans="21:21" x14ac:dyDescent="0.25">
      <c r="U179" s="13"/>
    </row>
    <row r="180" spans="21:21" x14ac:dyDescent="0.25">
      <c r="U180" s="13"/>
    </row>
    <row r="181" spans="21:21" x14ac:dyDescent="0.25">
      <c r="U181" s="13"/>
    </row>
    <row r="182" spans="21:21" x14ac:dyDescent="0.25">
      <c r="U182" s="13"/>
    </row>
    <row r="183" spans="21:21" x14ac:dyDescent="0.25">
      <c r="U183" s="13"/>
    </row>
    <row r="184" spans="21:21" x14ac:dyDescent="0.25">
      <c r="U184" s="13"/>
    </row>
    <row r="185" spans="21:21" x14ac:dyDescent="0.25">
      <c r="U185" s="13"/>
    </row>
    <row r="186" spans="21:21" x14ac:dyDescent="0.25">
      <c r="U186" s="13"/>
    </row>
    <row r="187" spans="21:21" x14ac:dyDescent="0.25">
      <c r="U187" s="13"/>
    </row>
    <row r="188" spans="21:21" x14ac:dyDescent="0.25">
      <c r="U188" s="13"/>
    </row>
    <row r="189" spans="21:21" x14ac:dyDescent="0.25">
      <c r="U189" s="13"/>
    </row>
    <row r="190" spans="21:21" x14ac:dyDescent="0.25">
      <c r="U190" s="13"/>
    </row>
    <row r="191" spans="21:21" x14ac:dyDescent="0.25">
      <c r="U191" s="13"/>
    </row>
    <row r="192" spans="21:21" x14ac:dyDescent="0.25">
      <c r="U192" s="13"/>
    </row>
    <row r="193" spans="21:21" x14ac:dyDescent="0.25">
      <c r="U193" s="13"/>
    </row>
    <row r="194" spans="21:21" x14ac:dyDescent="0.25">
      <c r="U194" s="13"/>
    </row>
    <row r="195" spans="21:21" x14ac:dyDescent="0.25">
      <c r="U195" s="13"/>
    </row>
    <row r="196" spans="21:21" x14ac:dyDescent="0.25">
      <c r="U196" s="13"/>
    </row>
    <row r="197" spans="21:21" x14ac:dyDescent="0.25">
      <c r="U197" s="13"/>
    </row>
    <row r="198" spans="21:21" x14ac:dyDescent="0.25">
      <c r="U198" s="13"/>
    </row>
    <row r="199" spans="21:21" x14ac:dyDescent="0.25">
      <c r="U199" s="13"/>
    </row>
    <row r="200" spans="21:21" x14ac:dyDescent="0.25">
      <c r="U200" s="13"/>
    </row>
    <row r="201" spans="21:21" x14ac:dyDescent="0.25">
      <c r="U201" s="13"/>
    </row>
    <row r="202" spans="21:21" x14ac:dyDescent="0.25">
      <c r="U202" s="13"/>
    </row>
    <row r="203" spans="21:21" x14ac:dyDescent="0.25">
      <c r="U203" s="13"/>
    </row>
    <row r="204" spans="21:21" x14ac:dyDescent="0.25">
      <c r="U204" s="13"/>
    </row>
    <row r="205" spans="21:21" x14ac:dyDescent="0.25">
      <c r="U205" s="13"/>
    </row>
    <row r="206" spans="21:21" x14ac:dyDescent="0.25">
      <c r="U206" s="13"/>
    </row>
    <row r="207" spans="21:21" x14ac:dyDescent="0.25">
      <c r="U207" s="13"/>
    </row>
    <row r="208" spans="21:21" x14ac:dyDescent="0.25">
      <c r="U208" s="13"/>
    </row>
    <row r="209" spans="21:21" x14ac:dyDescent="0.25">
      <c r="U209" s="13"/>
    </row>
    <row r="210" spans="21:21" x14ac:dyDescent="0.25">
      <c r="U210" s="13"/>
    </row>
    <row r="211" spans="21:21" x14ac:dyDescent="0.25">
      <c r="U211" s="13"/>
    </row>
    <row r="212" spans="21:21" x14ac:dyDescent="0.25">
      <c r="U212" s="13"/>
    </row>
    <row r="213" spans="21:21" x14ac:dyDescent="0.25">
      <c r="U213" s="13"/>
    </row>
    <row r="214" spans="21:21" x14ac:dyDescent="0.25">
      <c r="U214" s="13"/>
    </row>
    <row r="215" spans="21:21" x14ac:dyDescent="0.25">
      <c r="U215" s="13"/>
    </row>
    <row r="216" spans="21:21" x14ac:dyDescent="0.25">
      <c r="U216" s="13"/>
    </row>
    <row r="217" spans="21:21" x14ac:dyDescent="0.25">
      <c r="U217" s="13"/>
    </row>
    <row r="218" spans="21:21" x14ac:dyDescent="0.25">
      <c r="U218" s="13"/>
    </row>
    <row r="219" spans="21:21" x14ac:dyDescent="0.25">
      <c r="U219" s="13"/>
    </row>
    <row r="220" spans="21:21" x14ac:dyDescent="0.25">
      <c r="U220" s="13"/>
    </row>
    <row r="221" spans="21:21" x14ac:dyDescent="0.25">
      <c r="U221" s="13"/>
    </row>
    <row r="222" spans="21:21" x14ac:dyDescent="0.25">
      <c r="U222" s="13"/>
    </row>
    <row r="223" spans="21:21" x14ac:dyDescent="0.25">
      <c r="U223" s="13"/>
    </row>
    <row r="224" spans="21:21" x14ac:dyDescent="0.25">
      <c r="U224" s="13"/>
    </row>
    <row r="225" spans="21:21" x14ac:dyDescent="0.25">
      <c r="U225" s="13"/>
    </row>
    <row r="226" spans="21:21" x14ac:dyDescent="0.25">
      <c r="U226" s="13"/>
    </row>
    <row r="227" spans="21:21" x14ac:dyDescent="0.25">
      <c r="U227" s="13"/>
    </row>
    <row r="228" spans="21:21" x14ac:dyDescent="0.25">
      <c r="U228" s="13"/>
    </row>
    <row r="229" spans="21:21" x14ac:dyDescent="0.25">
      <c r="U229" s="13"/>
    </row>
    <row r="230" spans="21:21" x14ac:dyDescent="0.25">
      <c r="U230" s="13"/>
    </row>
    <row r="231" spans="21:21" x14ac:dyDescent="0.25">
      <c r="U231" s="13"/>
    </row>
    <row r="232" spans="21:21" x14ac:dyDescent="0.25">
      <c r="U232" s="13"/>
    </row>
    <row r="233" spans="21:21" x14ac:dyDescent="0.25">
      <c r="U233" s="13"/>
    </row>
    <row r="234" spans="21:21" x14ac:dyDescent="0.25">
      <c r="U234" s="13"/>
    </row>
    <row r="235" spans="21:21" x14ac:dyDescent="0.25">
      <c r="U235" s="13"/>
    </row>
    <row r="236" spans="21:21" x14ac:dyDescent="0.25">
      <c r="U236" s="13"/>
    </row>
    <row r="237" spans="21:21" x14ac:dyDescent="0.25">
      <c r="U237" s="13"/>
    </row>
    <row r="238" spans="21:21" x14ac:dyDescent="0.25">
      <c r="U238" s="13"/>
    </row>
    <row r="239" spans="21:21" x14ac:dyDescent="0.25">
      <c r="U239" s="13"/>
    </row>
    <row r="240" spans="21:21" x14ac:dyDescent="0.25">
      <c r="U240" s="13"/>
    </row>
    <row r="241" spans="21:21" x14ac:dyDescent="0.25">
      <c r="U241" s="13"/>
    </row>
    <row r="242" spans="21:21" x14ac:dyDescent="0.25">
      <c r="U242" s="13"/>
    </row>
    <row r="243" spans="21:21" x14ac:dyDescent="0.25">
      <c r="U243" s="13"/>
    </row>
    <row r="244" spans="21:21" x14ac:dyDescent="0.25">
      <c r="U244" s="13"/>
    </row>
    <row r="245" spans="21:21" x14ac:dyDescent="0.25">
      <c r="U245" s="13"/>
    </row>
    <row r="246" spans="21:21" x14ac:dyDescent="0.25">
      <c r="U246" s="13"/>
    </row>
    <row r="247" spans="21:21" x14ac:dyDescent="0.25">
      <c r="U247" s="13"/>
    </row>
    <row r="248" spans="21:21" x14ac:dyDescent="0.25">
      <c r="U248" s="13"/>
    </row>
    <row r="249" spans="21:21" x14ac:dyDescent="0.25">
      <c r="U249" s="13"/>
    </row>
    <row r="250" spans="21:21" x14ac:dyDescent="0.25">
      <c r="U250" s="13"/>
    </row>
    <row r="251" spans="21:21" x14ac:dyDescent="0.25">
      <c r="U251" s="13"/>
    </row>
    <row r="252" spans="21:21" x14ac:dyDescent="0.25">
      <c r="U252" s="13"/>
    </row>
    <row r="253" spans="21:21" x14ac:dyDescent="0.25">
      <c r="U253" s="13"/>
    </row>
    <row r="254" spans="21:21" x14ac:dyDescent="0.25">
      <c r="U254" s="13"/>
    </row>
    <row r="255" spans="21:21" x14ac:dyDescent="0.25">
      <c r="U255" s="13"/>
    </row>
    <row r="256" spans="21:21" x14ac:dyDescent="0.25">
      <c r="U256" s="13"/>
    </row>
    <row r="257" spans="21:21" x14ac:dyDescent="0.25">
      <c r="U257" s="13"/>
    </row>
    <row r="258" spans="21:21" x14ac:dyDescent="0.25">
      <c r="U258" s="13"/>
    </row>
    <row r="259" spans="21:21" x14ac:dyDescent="0.25">
      <c r="U259" s="13"/>
    </row>
    <row r="260" spans="21:21" x14ac:dyDescent="0.25">
      <c r="U260" s="13"/>
    </row>
    <row r="261" spans="21:21" x14ac:dyDescent="0.25">
      <c r="U261" s="13"/>
    </row>
    <row r="262" spans="21:21" x14ac:dyDescent="0.25">
      <c r="U262" s="13"/>
    </row>
    <row r="263" spans="21:21" x14ac:dyDescent="0.25">
      <c r="U263" s="13"/>
    </row>
    <row r="264" spans="21:21" x14ac:dyDescent="0.25">
      <c r="U264" s="13"/>
    </row>
    <row r="265" spans="21:21" x14ac:dyDescent="0.25">
      <c r="U265" s="13"/>
    </row>
    <row r="266" spans="21:21" x14ac:dyDescent="0.25">
      <c r="U266" s="13"/>
    </row>
    <row r="267" spans="21:21" x14ac:dyDescent="0.25">
      <c r="U267" s="13"/>
    </row>
    <row r="268" spans="21:21" x14ac:dyDescent="0.25">
      <c r="U268" s="13"/>
    </row>
    <row r="269" spans="21:21" x14ac:dyDescent="0.25">
      <c r="U269" s="13"/>
    </row>
    <row r="270" spans="21:21" x14ac:dyDescent="0.25">
      <c r="U270" s="13"/>
    </row>
    <row r="271" spans="21:21" x14ac:dyDescent="0.25">
      <c r="U271" s="13"/>
    </row>
    <row r="272" spans="21:21" x14ac:dyDescent="0.25">
      <c r="U272" s="13"/>
    </row>
    <row r="273" spans="21:21" x14ac:dyDescent="0.25">
      <c r="U273" s="13"/>
    </row>
    <row r="274" spans="21:21" x14ac:dyDescent="0.25">
      <c r="U274" s="13"/>
    </row>
    <row r="275" spans="21:21" x14ac:dyDescent="0.25">
      <c r="U275" s="13"/>
    </row>
    <row r="276" spans="21:21" x14ac:dyDescent="0.25">
      <c r="U276" s="13"/>
    </row>
    <row r="277" spans="21:21" x14ac:dyDescent="0.25">
      <c r="U277" s="13"/>
    </row>
    <row r="278" spans="21:21" x14ac:dyDescent="0.25">
      <c r="U278" s="13"/>
    </row>
    <row r="279" spans="21:21" x14ac:dyDescent="0.25">
      <c r="U279" s="13"/>
    </row>
    <row r="280" spans="21:21" x14ac:dyDescent="0.25">
      <c r="U280" s="13"/>
    </row>
    <row r="281" spans="21:21" x14ac:dyDescent="0.25">
      <c r="U281" s="13"/>
    </row>
    <row r="282" spans="21:21" x14ac:dyDescent="0.25">
      <c r="U282" s="13"/>
    </row>
    <row r="283" spans="21:21" x14ac:dyDescent="0.25">
      <c r="U283" s="13"/>
    </row>
    <row r="284" spans="21:21" x14ac:dyDescent="0.25">
      <c r="U284" s="13"/>
    </row>
    <row r="285" spans="21:21" x14ac:dyDescent="0.25">
      <c r="U285" s="13"/>
    </row>
    <row r="286" spans="21:21" x14ac:dyDescent="0.25">
      <c r="U286" s="13"/>
    </row>
    <row r="287" spans="21:21" x14ac:dyDescent="0.25">
      <c r="U287" s="13"/>
    </row>
    <row r="288" spans="21:21" x14ac:dyDescent="0.25">
      <c r="U288" s="13"/>
    </row>
    <row r="289" spans="21:21" x14ac:dyDescent="0.25">
      <c r="U289" s="13"/>
    </row>
    <row r="290" spans="21:21" x14ac:dyDescent="0.25">
      <c r="U290" s="13"/>
    </row>
    <row r="291" spans="21:21" x14ac:dyDescent="0.25">
      <c r="U291" s="13"/>
    </row>
    <row r="292" spans="21:21" x14ac:dyDescent="0.25">
      <c r="U292" s="13"/>
    </row>
    <row r="293" spans="21:21" x14ac:dyDescent="0.25">
      <c r="U293" s="13"/>
    </row>
    <row r="294" spans="21:21" x14ac:dyDescent="0.25">
      <c r="U294" s="13"/>
    </row>
    <row r="295" spans="21:21" x14ac:dyDescent="0.25">
      <c r="U295" s="13"/>
    </row>
    <row r="296" spans="21:21" x14ac:dyDescent="0.25">
      <c r="U296" s="13"/>
    </row>
    <row r="297" spans="21:21" x14ac:dyDescent="0.25">
      <c r="U297" s="13"/>
    </row>
    <row r="298" spans="21:21" x14ac:dyDescent="0.25">
      <c r="U298" s="13"/>
    </row>
    <row r="299" spans="21:21" x14ac:dyDescent="0.25">
      <c r="U299" s="13"/>
    </row>
    <row r="300" spans="21:21" x14ac:dyDescent="0.25">
      <c r="U300" s="13"/>
    </row>
    <row r="301" spans="21:21" x14ac:dyDescent="0.25">
      <c r="U301" s="13"/>
    </row>
    <row r="302" spans="21:21" x14ac:dyDescent="0.25">
      <c r="U302" s="13"/>
    </row>
    <row r="303" spans="21:21" x14ac:dyDescent="0.25">
      <c r="U303" s="13"/>
    </row>
    <row r="304" spans="21:21" x14ac:dyDescent="0.25">
      <c r="U304" s="13"/>
    </row>
    <row r="305" spans="21:21" x14ac:dyDescent="0.25">
      <c r="U305" s="13"/>
    </row>
    <row r="306" spans="21:21" x14ac:dyDescent="0.25">
      <c r="U306" s="13"/>
    </row>
    <row r="307" spans="21:21" x14ac:dyDescent="0.25">
      <c r="U307" s="13"/>
    </row>
    <row r="308" spans="21:21" x14ac:dyDescent="0.25">
      <c r="U308" s="13"/>
    </row>
    <row r="309" spans="21:21" x14ac:dyDescent="0.25">
      <c r="U309" s="13"/>
    </row>
    <row r="310" spans="21:21" x14ac:dyDescent="0.25">
      <c r="U310" s="13"/>
    </row>
    <row r="311" spans="21:21" x14ac:dyDescent="0.25">
      <c r="U311" s="13"/>
    </row>
    <row r="312" spans="21:21" x14ac:dyDescent="0.25">
      <c r="U312" s="13"/>
    </row>
    <row r="313" spans="21:21" x14ac:dyDescent="0.25">
      <c r="U313" s="13"/>
    </row>
    <row r="314" spans="21:21" x14ac:dyDescent="0.25">
      <c r="U314" s="13"/>
    </row>
    <row r="315" spans="21:21" x14ac:dyDescent="0.25">
      <c r="U315" s="13"/>
    </row>
    <row r="316" spans="21:21" x14ac:dyDescent="0.25">
      <c r="U316" s="13"/>
    </row>
    <row r="317" spans="21:21" x14ac:dyDescent="0.25">
      <c r="U317" s="13"/>
    </row>
    <row r="318" spans="21:21" x14ac:dyDescent="0.25">
      <c r="U318" s="13"/>
    </row>
    <row r="319" spans="21:21" x14ac:dyDescent="0.25">
      <c r="U319" s="13"/>
    </row>
    <row r="320" spans="21:21" x14ac:dyDescent="0.25">
      <c r="U320" s="13"/>
    </row>
    <row r="321" spans="21:21" x14ac:dyDescent="0.25">
      <c r="U321" s="13"/>
    </row>
    <row r="322" spans="21:21" x14ac:dyDescent="0.25">
      <c r="U322" s="13"/>
    </row>
    <row r="323" spans="21:21" x14ac:dyDescent="0.25">
      <c r="U323" s="13"/>
    </row>
    <row r="324" spans="21:21" x14ac:dyDescent="0.25">
      <c r="U324" s="13"/>
    </row>
    <row r="325" spans="21:21" x14ac:dyDescent="0.25">
      <c r="U325" s="13"/>
    </row>
    <row r="326" spans="21:21" x14ac:dyDescent="0.25">
      <c r="U326" s="13"/>
    </row>
    <row r="327" spans="21:21" x14ac:dyDescent="0.25">
      <c r="U327" s="13"/>
    </row>
    <row r="328" spans="21:21" x14ac:dyDescent="0.25">
      <c r="U328" s="13"/>
    </row>
    <row r="329" spans="21:21" x14ac:dyDescent="0.25">
      <c r="U329" s="13"/>
    </row>
    <row r="330" spans="21:21" x14ac:dyDescent="0.25">
      <c r="U330" s="13"/>
    </row>
    <row r="331" spans="21:21" x14ac:dyDescent="0.25">
      <c r="U331" s="13"/>
    </row>
    <row r="332" spans="21:21" x14ac:dyDescent="0.25">
      <c r="U332" s="13"/>
    </row>
    <row r="333" spans="21:21" x14ac:dyDescent="0.25">
      <c r="U333" s="13"/>
    </row>
    <row r="334" spans="21:21" x14ac:dyDescent="0.25">
      <c r="U334" s="13"/>
    </row>
    <row r="335" spans="21:21" x14ac:dyDescent="0.25">
      <c r="U335" s="13"/>
    </row>
    <row r="336" spans="21:21" x14ac:dyDescent="0.25">
      <c r="U336" s="13"/>
    </row>
    <row r="337" spans="21:21" x14ac:dyDescent="0.25">
      <c r="U337" s="13"/>
    </row>
    <row r="338" spans="21:21" x14ac:dyDescent="0.25">
      <c r="U338" s="13"/>
    </row>
    <row r="339" spans="21:21" x14ac:dyDescent="0.25">
      <c r="U339" s="13"/>
    </row>
    <row r="340" spans="21:21" x14ac:dyDescent="0.25">
      <c r="U340" s="13"/>
    </row>
    <row r="341" spans="21:21" x14ac:dyDescent="0.25">
      <c r="U341" s="13"/>
    </row>
    <row r="342" spans="21:21" x14ac:dyDescent="0.25">
      <c r="U342" s="13"/>
    </row>
    <row r="343" spans="21:21" x14ac:dyDescent="0.25">
      <c r="U343" s="13"/>
    </row>
    <row r="344" spans="21:21" x14ac:dyDescent="0.25">
      <c r="U344" s="13"/>
    </row>
    <row r="345" spans="21:21" x14ac:dyDescent="0.25">
      <c r="U345" s="13"/>
    </row>
    <row r="346" spans="21:21" x14ac:dyDescent="0.25">
      <c r="U346" s="13"/>
    </row>
    <row r="347" spans="21:21" x14ac:dyDescent="0.25">
      <c r="U347" s="13"/>
    </row>
    <row r="348" spans="21:21" x14ac:dyDescent="0.25">
      <c r="U348" s="13"/>
    </row>
    <row r="349" spans="21:21" x14ac:dyDescent="0.25">
      <c r="U349" s="13"/>
    </row>
    <row r="350" spans="21:21" x14ac:dyDescent="0.25">
      <c r="U350" s="13"/>
    </row>
    <row r="351" spans="21:21" x14ac:dyDescent="0.25">
      <c r="U351" s="13"/>
    </row>
    <row r="352" spans="21:21" x14ac:dyDescent="0.25">
      <c r="U352" s="13"/>
    </row>
    <row r="353" spans="21:21" x14ac:dyDescent="0.25">
      <c r="U353" s="13"/>
    </row>
    <row r="354" spans="21:21" x14ac:dyDescent="0.25">
      <c r="U354" s="13"/>
    </row>
    <row r="355" spans="21:21" x14ac:dyDescent="0.25">
      <c r="U355" s="13"/>
    </row>
    <row r="356" spans="21:21" x14ac:dyDescent="0.25">
      <c r="U356" s="13"/>
    </row>
    <row r="357" spans="21:21" x14ac:dyDescent="0.25">
      <c r="U357" s="13"/>
    </row>
    <row r="358" spans="21:21" x14ac:dyDescent="0.25">
      <c r="U358" s="13"/>
    </row>
    <row r="359" spans="21:21" x14ac:dyDescent="0.25">
      <c r="U359" s="13"/>
    </row>
    <row r="360" spans="21:21" x14ac:dyDescent="0.25">
      <c r="U360" s="13"/>
    </row>
    <row r="361" spans="21:21" x14ac:dyDescent="0.25">
      <c r="U361" s="13"/>
    </row>
    <row r="362" spans="21:21" x14ac:dyDescent="0.25">
      <c r="U362" s="13"/>
    </row>
    <row r="363" spans="21:21" x14ac:dyDescent="0.25">
      <c r="U363" s="13"/>
    </row>
    <row r="364" spans="21:21" x14ac:dyDescent="0.25">
      <c r="U364" s="13"/>
    </row>
    <row r="365" spans="21:21" x14ac:dyDescent="0.25">
      <c r="U365" s="13"/>
    </row>
    <row r="366" spans="21:21" x14ac:dyDescent="0.25">
      <c r="U366" s="13"/>
    </row>
    <row r="367" spans="21:21" x14ac:dyDescent="0.25">
      <c r="U367" s="13"/>
    </row>
    <row r="368" spans="21:21" x14ac:dyDescent="0.25">
      <c r="U368" s="13"/>
    </row>
    <row r="369" spans="21:21" x14ac:dyDescent="0.25">
      <c r="U369" s="13"/>
    </row>
    <row r="370" spans="21:21" x14ac:dyDescent="0.25">
      <c r="U370" s="13"/>
    </row>
    <row r="371" spans="21:21" x14ac:dyDescent="0.25">
      <c r="U371" s="13"/>
    </row>
    <row r="372" spans="21:21" x14ac:dyDescent="0.25">
      <c r="U372" s="13"/>
    </row>
    <row r="373" spans="21:21" x14ac:dyDescent="0.25">
      <c r="U373" s="13"/>
    </row>
    <row r="374" spans="21:21" x14ac:dyDescent="0.25">
      <c r="U374" s="13"/>
    </row>
    <row r="375" spans="21:21" x14ac:dyDescent="0.25">
      <c r="U375" s="13"/>
    </row>
    <row r="376" spans="21:21" x14ac:dyDescent="0.25">
      <c r="U376" s="13"/>
    </row>
    <row r="377" spans="21:21" x14ac:dyDescent="0.25">
      <c r="U377" s="13"/>
    </row>
    <row r="378" spans="21:21" x14ac:dyDescent="0.25">
      <c r="U378" s="13"/>
    </row>
    <row r="379" spans="21:21" x14ac:dyDescent="0.25">
      <c r="U379" s="13"/>
    </row>
    <row r="380" spans="21:21" x14ac:dyDescent="0.25">
      <c r="U380" s="13"/>
    </row>
    <row r="381" spans="21:21" x14ac:dyDescent="0.25">
      <c r="U381" s="13"/>
    </row>
    <row r="382" spans="21:21" x14ac:dyDescent="0.25">
      <c r="U382" s="13"/>
    </row>
    <row r="383" spans="21:21" x14ac:dyDescent="0.25">
      <c r="U383" s="13"/>
    </row>
    <row r="384" spans="21:21" x14ac:dyDescent="0.25">
      <c r="U384" s="13"/>
    </row>
    <row r="385" spans="21:21" x14ac:dyDescent="0.25">
      <c r="U385" s="13"/>
    </row>
    <row r="386" spans="21:21" x14ac:dyDescent="0.25">
      <c r="U386" s="13"/>
    </row>
    <row r="387" spans="21:21" x14ac:dyDescent="0.25">
      <c r="U387" s="13"/>
    </row>
    <row r="388" spans="21:21" x14ac:dyDescent="0.25">
      <c r="U388" s="13"/>
    </row>
    <row r="389" spans="21:21" x14ac:dyDescent="0.25">
      <c r="U389" s="13"/>
    </row>
    <row r="390" spans="21:21" x14ac:dyDescent="0.25">
      <c r="U390" s="13"/>
    </row>
    <row r="391" spans="21:21" x14ac:dyDescent="0.25">
      <c r="U391" s="13"/>
    </row>
    <row r="392" spans="21:21" x14ac:dyDescent="0.25">
      <c r="U392" s="13"/>
    </row>
    <row r="393" spans="21:21" x14ac:dyDescent="0.25">
      <c r="U393" s="13"/>
    </row>
    <row r="394" spans="21:21" x14ac:dyDescent="0.25">
      <c r="U394" s="13"/>
    </row>
    <row r="395" spans="21:21" x14ac:dyDescent="0.25">
      <c r="U395" s="13"/>
    </row>
    <row r="396" spans="21:21" x14ac:dyDescent="0.25">
      <c r="U396" s="13"/>
    </row>
    <row r="397" spans="21:21" x14ac:dyDescent="0.25">
      <c r="U397" s="13"/>
    </row>
    <row r="398" spans="21:21" x14ac:dyDescent="0.25">
      <c r="U398" s="13"/>
    </row>
    <row r="399" spans="21:21" x14ac:dyDescent="0.25">
      <c r="U399" s="13"/>
    </row>
    <row r="400" spans="21:21" x14ac:dyDescent="0.25">
      <c r="U400" s="13"/>
    </row>
    <row r="401" spans="21:21" x14ac:dyDescent="0.25">
      <c r="U401" s="13"/>
    </row>
    <row r="402" spans="21:21" x14ac:dyDescent="0.25">
      <c r="U402" s="13"/>
    </row>
    <row r="403" spans="21:21" x14ac:dyDescent="0.25">
      <c r="U403" s="13"/>
    </row>
    <row r="404" spans="21:21" x14ac:dyDescent="0.25">
      <c r="U404" s="13"/>
    </row>
    <row r="405" spans="21:21" x14ac:dyDescent="0.25">
      <c r="U405" s="13"/>
    </row>
    <row r="406" spans="21:21" x14ac:dyDescent="0.25">
      <c r="U406" s="13"/>
    </row>
    <row r="407" spans="21:21" x14ac:dyDescent="0.25">
      <c r="U407" s="13"/>
    </row>
    <row r="408" spans="21:21" x14ac:dyDescent="0.25">
      <c r="U408" s="13"/>
    </row>
    <row r="409" spans="21:21" x14ac:dyDescent="0.25">
      <c r="U409" s="13"/>
    </row>
    <row r="410" spans="21:21" x14ac:dyDescent="0.25">
      <c r="U410" s="13"/>
    </row>
    <row r="411" spans="21:21" x14ac:dyDescent="0.25">
      <c r="U411" s="13"/>
    </row>
    <row r="412" spans="21:21" x14ac:dyDescent="0.25">
      <c r="U412" s="13"/>
    </row>
    <row r="413" spans="21:21" x14ac:dyDescent="0.25">
      <c r="U413" s="13"/>
    </row>
    <row r="414" spans="21:21" x14ac:dyDescent="0.25">
      <c r="U414" s="13"/>
    </row>
    <row r="415" spans="21:21" x14ac:dyDescent="0.25">
      <c r="U415" s="13"/>
    </row>
    <row r="416" spans="21:21" x14ac:dyDescent="0.25">
      <c r="U416" s="13"/>
    </row>
    <row r="417" spans="21:21" x14ac:dyDescent="0.25">
      <c r="U417" s="13"/>
    </row>
    <row r="418" spans="21:21" x14ac:dyDescent="0.25">
      <c r="U418" s="13"/>
    </row>
    <row r="419" spans="21:21" x14ac:dyDescent="0.25">
      <c r="U419" s="13"/>
    </row>
    <row r="420" spans="21:21" x14ac:dyDescent="0.25">
      <c r="U420" s="13"/>
    </row>
    <row r="421" spans="21:21" x14ac:dyDescent="0.25">
      <c r="U421" s="13"/>
    </row>
    <row r="422" spans="21:21" x14ac:dyDescent="0.25">
      <c r="U422" s="13"/>
    </row>
    <row r="423" spans="21:21" x14ac:dyDescent="0.25">
      <c r="U423" s="13"/>
    </row>
    <row r="424" spans="21:21" x14ac:dyDescent="0.25">
      <c r="U424" s="13"/>
    </row>
    <row r="425" spans="21:21" x14ac:dyDescent="0.25">
      <c r="U425" s="13"/>
    </row>
    <row r="426" spans="21:21" x14ac:dyDescent="0.25">
      <c r="U426" s="13"/>
    </row>
    <row r="427" spans="21:21" x14ac:dyDescent="0.25">
      <c r="U427" s="13"/>
    </row>
    <row r="428" spans="21:21" x14ac:dyDescent="0.25">
      <c r="U428" s="13"/>
    </row>
    <row r="429" spans="21:21" x14ac:dyDescent="0.25">
      <c r="U429" s="13"/>
    </row>
    <row r="430" spans="21:21" x14ac:dyDescent="0.25">
      <c r="U430" s="13"/>
    </row>
    <row r="431" spans="21:21" x14ac:dyDescent="0.25">
      <c r="U431" s="13"/>
    </row>
    <row r="432" spans="21:21" x14ac:dyDescent="0.25">
      <c r="U432" s="13"/>
    </row>
    <row r="433" spans="21:21" x14ac:dyDescent="0.25">
      <c r="U433" s="13"/>
    </row>
    <row r="434" spans="21:21" x14ac:dyDescent="0.25">
      <c r="U434" s="13"/>
    </row>
    <row r="435" spans="21:21" x14ac:dyDescent="0.25">
      <c r="U435" s="13"/>
    </row>
    <row r="436" spans="21:21" x14ac:dyDescent="0.25">
      <c r="U436" s="13"/>
    </row>
    <row r="437" spans="21:21" x14ac:dyDescent="0.25">
      <c r="U437" s="13"/>
    </row>
    <row r="438" spans="21:21" x14ac:dyDescent="0.25">
      <c r="U438" s="13"/>
    </row>
    <row r="439" spans="21:21" x14ac:dyDescent="0.25">
      <c r="U439" s="13"/>
    </row>
    <row r="440" spans="21:21" x14ac:dyDescent="0.25">
      <c r="U440" s="13"/>
    </row>
    <row r="441" spans="21:21" x14ac:dyDescent="0.25">
      <c r="U441" s="13"/>
    </row>
    <row r="442" spans="21:21" x14ac:dyDescent="0.25">
      <c r="U442" s="13"/>
    </row>
    <row r="443" spans="21:21" x14ac:dyDescent="0.25">
      <c r="U443" s="13"/>
    </row>
    <row r="444" spans="21:21" x14ac:dyDescent="0.25">
      <c r="U444" s="13"/>
    </row>
    <row r="445" spans="21:21" x14ac:dyDescent="0.25">
      <c r="U445" s="13"/>
    </row>
    <row r="446" spans="21:21" x14ac:dyDescent="0.25">
      <c r="U446" s="13"/>
    </row>
    <row r="447" spans="21:21" x14ac:dyDescent="0.25">
      <c r="U447" s="13"/>
    </row>
    <row r="448" spans="21:21" x14ac:dyDescent="0.25">
      <c r="U448" s="13"/>
    </row>
    <row r="449" spans="21:21" x14ac:dyDescent="0.25">
      <c r="U449" s="13"/>
    </row>
    <row r="450" spans="21:21" x14ac:dyDescent="0.25">
      <c r="U450" s="13"/>
    </row>
    <row r="451" spans="21:21" x14ac:dyDescent="0.25">
      <c r="U451" s="13"/>
    </row>
    <row r="452" spans="21:21" x14ac:dyDescent="0.25">
      <c r="U452" s="13"/>
    </row>
    <row r="453" spans="21:21" x14ac:dyDescent="0.25">
      <c r="U453" s="13"/>
    </row>
    <row r="454" spans="21:21" x14ac:dyDescent="0.25">
      <c r="U454" s="13"/>
    </row>
    <row r="455" spans="21:21" x14ac:dyDescent="0.25">
      <c r="U455" s="13"/>
    </row>
    <row r="456" spans="21:21" x14ac:dyDescent="0.25">
      <c r="U456" s="13"/>
    </row>
    <row r="457" spans="21:21" x14ac:dyDescent="0.25">
      <c r="U457" s="13"/>
    </row>
    <row r="458" spans="21:21" x14ac:dyDescent="0.25">
      <c r="U458" s="13"/>
    </row>
    <row r="459" spans="21:21" x14ac:dyDescent="0.25">
      <c r="U459" s="13"/>
    </row>
    <row r="460" spans="21:21" x14ac:dyDescent="0.25">
      <c r="U460" s="13"/>
    </row>
    <row r="461" spans="21:21" x14ac:dyDescent="0.25">
      <c r="U461" s="13"/>
    </row>
    <row r="462" spans="21:21" x14ac:dyDescent="0.25">
      <c r="U462" s="13"/>
    </row>
    <row r="463" spans="21:21" x14ac:dyDescent="0.25">
      <c r="U463" s="13"/>
    </row>
    <row r="464" spans="21:21" x14ac:dyDescent="0.25">
      <c r="U464" s="13"/>
    </row>
    <row r="465" spans="21:21" x14ac:dyDescent="0.25">
      <c r="U465" s="13"/>
    </row>
    <row r="466" spans="21:21" x14ac:dyDescent="0.25">
      <c r="U466" s="13"/>
    </row>
    <row r="467" spans="21:21" x14ac:dyDescent="0.25">
      <c r="U467" s="13"/>
    </row>
    <row r="468" spans="21:21" x14ac:dyDescent="0.25">
      <c r="U468" s="13"/>
    </row>
    <row r="469" spans="21:21" x14ac:dyDescent="0.25">
      <c r="U469" s="13"/>
    </row>
    <row r="470" spans="21:21" x14ac:dyDescent="0.25">
      <c r="U470" s="13"/>
    </row>
    <row r="471" spans="21:21" x14ac:dyDescent="0.25">
      <c r="U471" s="13"/>
    </row>
    <row r="472" spans="21:21" x14ac:dyDescent="0.25">
      <c r="U472" s="13"/>
    </row>
    <row r="473" spans="21:21" x14ac:dyDescent="0.25">
      <c r="U473" s="13"/>
    </row>
    <row r="474" spans="21:21" x14ac:dyDescent="0.25">
      <c r="U474" s="13"/>
    </row>
    <row r="475" spans="21:21" x14ac:dyDescent="0.25">
      <c r="U475" s="13"/>
    </row>
    <row r="476" spans="21:21" x14ac:dyDescent="0.25">
      <c r="U476" s="13"/>
    </row>
    <row r="477" spans="21:21" x14ac:dyDescent="0.25">
      <c r="U477" s="13"/>
    </row>
    <row r="478" spans="21:21" x14ac:dyDescent="0.25">
      <c r="U478" s="13"/>
    </row>
    <row r="479" spans="21:21" x14ac:dyDescent="0.25">
      <c r="U479" s="13"/>
    </row>
    <row r="480" spans="21:21" x14ac:dyDescent="0.25">
      <c r="U480" s="13"/>
    </row>
    <row r="481" spans="21:21" x14ac:dyDescent="0.25">
      <c r="U481" s="13"/>
    </row>
    <row r="482" spans="21:21" x14ac:dyDescent="0.25">
      <c r="U482" s="13"/>
    </row>
    <row r="483" spans="21:21" x14ac:dyDescent="0.25">
      <c r="U483" s="13"/>
    </row>
    <row r="484" spans="21:21" x14ac:dyDescent="0.25">
      <c r="U484" s="13"/>
    </row>
    <row r="485" spans="21:21" x14ac:dyDescent="0.25">
      <c r="U485" s="13"/>
    </row>
    <row r="486" spans="21:21" x14ac:dyDescent="0.25">
      <c r="U486" s="13"/>
    </row>
    <row r="487" spans="21:21" x14ac:dyDescent="0.25">
      <c r="U487" s="13"/>
    </row>
    <row r="488" spans="21:21" x14ac:dyDescent="0.25">
      <c r="U488" s="13"/>
    </row>
    <row r="489" spans="21:21" x14ac:dyDescent="0.25">
      <c r="U489" s="13"/>
    </row>
    <row r="490" spans="21:21" x14ac:dyDescent="0.25">
      <c r="U490" s="13"/>
    </row>
    <row r="491" spans="21:21" x14ac:dyDescent="0.25">
      <c r="U491" s="13"/>
    </row>
    <row r="492" spans="21:21" x14ac:dyDescent="0.25">
      <c r="U492" s="13"/>
    </row>
    <row r="493" spans="21:21" x14ac:dyDescent="0.25">
      <c r="U493" s="13"/>
    </row>
    <row r="494" spans="21:21" x14ac:dyDescent="0.25">
      <c r="U494" s="13"/>
    </row>
    <row r="495" spans="21:21" x14ac:dyDescent="0.25">
      <c r="U495" s="13"/>
    </row>
    <row r="496" spans="21:21" x14ac:dyDescent="0.25">
      <c r="U496" s="13"/>
    </row>
    <row r="497" spans="21:21" x14ac:dyDescent="0.25">
      <c r="U497" s="13"/>
    </row>
    <row r="498" spans="21:21" x14ac:dyDescent="0.25">
      <c r="U498" s="13"/>
    </row>
    <row r="499" spans="21:21" x14ac:dyDescent="0.25">
      <c r="U499" s="13"/>
    </row>
    <row r="500" spans="21:21" x14ac:dyDescent="0.25">
      <c r="U500" s="13"/>
    </row>
    <row r="501" spans="21:21" x14ac:dyDescent="0.25">
      <c r="U501" s="13"/>
    </row>
    <row r="502" spans="21:21" x14ac:dyDescent="0.25">
      <c r="U502" s="13"/>
    </row>
    <row r="503" spans="21:21" x14ac:dyDescent="0.25">
      <c r="U503" s="13"/>
    </row>
    <row r="504" spans="21:21" x14ac:dyDescent="0.25">
      <c r="U504" s="13"/>
    </row>
    <row r="505" spans="21:21" x14ac:dyDescent="0.25">
      <c r="U505" s="13"/>
    </row>
    <row r="506" spans="21:21" x14ac:dyDescent="0.25">
      <c r="U506" s="13"/>
    </row>
    <row r="507" spans="21:21" x14ac:dyDescent="0.25">
      <c r="U507" s="13"/>
    </row>
    <row r="508" spans="21:21" x14ac:dyDescent="0.25">
      <c r="U508" s="13"/>
    </row>
    <row r="509" spans="21:21" x14ac:dyDescent="0.25">
      <c r="U509" s="13"/>
    </row>
    <row r="510" spans="21:21" x14ac:dyDescent="0.25">
      <c r="U510" s="13"/>
    </row>
    <row r="511" spans="21:21" x14ac:dyDescent="0.25">
      <c r="U511" s="13"/>
    </row>
    <row r="512" spans="21:21" x14ac:dyDescent="0.25">
      <c r="U512" s="13"/>
    </row>
    <row r="513" spans="21:21" x14ac:dyDescent="0.25">
      <c r="U513" s="13"/>
    </row>
    <row r="514" spans="21:21" x14ac:dyDescent="0.25">
      <c r="U514" s="13"/>
    </row>
    <row r="515" spans="21:21" x14ac:dyDescent="0.25">
      <c r="U515" s="13"/>
    </row>
    <row r="516" spans="21:21" x14ac:dyDescent="0.25">
      <c r="U516" s="13"/>
    </row>
    <row r="517" spans="21:21" x14ac:dyDescent="0.25">
      <c r="U517" s="13"/>
    </row>
    <row r="518" spans="21:21" x14ac:dyDescent="0.25">
      <c r="U518" s="13"/>
    </row>
    <row r="519" spans="21:21" x14ac:dyDescent="0.25">
      <c r="U519" s="13"/>
    </row>
    <row r="520" spans="21:21" x14ac:dyDescent="0.25">
      <c r="U520" s="13"/>
    </row>
    <row r="521" spans="21:21" x14ac:dyDescent="0.25">
      <c r="U521" s="13"/>
    </row>
    <row r="522" spans="21:21" x14ac:dyDescent="0.25">
      <c r="U522" s="13"/>
    </row>
    <row r="523" spans="21:21" x14ac:dyDescent="0.25">
      <c r="U523" s="13"/>
    </row>
    <row r="524" spans="21:21" x14ac:dyDescent="0.25">
      <c r="U524" s="13"/>
    </row>
    <row r="525" spans="21:21" x14ac:dyDescent="0.25">
      <c r="U525" s="13"/>
    </row>
    <row r="526" spans="21:21" x14ac:dyDescent="0.25">
      <c r="U526" s="13"/>
    </row>
    <row r="527" spans="21:21" x14ac:dyDescent="0.25">
      <c r="U527" s="13"/>
    </row>
    <row r="528" spans="21:21" x14ac:dyDescent="0.25">
      <c r="U528" s="13"/>
    </row>
    <row r="529" spans="21:21" x14ac:dyDescent="0.25">
      <c r="U529" s="13"/>
    </row>
    <row r="530" spans="21:21" x14ac:dyDescent="0.25">
      <c r="U530" s="13"/>
    </row>
    <row r="531" spans="21:21" x14ac:dyDescent="0.25">
      <c r="U531" s="13"/>
    </row>
    <row r="532" spans="21:21" x14ac:dyDescent="0.25">
      <c r="U532" s="13"/>
    </row>
    <row r="533" spans="21:21" x14ac:dyDescent="0.25">
      <c r="U533" s="13"/>
    </row>
    <row r="534" spans="21:21" x14ac:dyDescent="0.25">
      <c r="U534" s="13"/>
    </row>
    <row r="535" spans="21:21" x14ac:dyDescent="0.25">
      <c r="U535" s="13"/>
    </row>
    <row r="536" spans="21:21" x14ac:dyDescent="0.25">
      <c r="U536" s="13"/>
    </row>
    <row r="537" spans="21:21" x14ac:dyDescent="0.25">
      <c r="U537" s="13"/>
    </row>
    <row r="538" spans="21:21" x14ac:dyDescent="0.25">
      <c r="U538" s="13"/>
    </row>
    <row r="539" spans="21:21" x14ac:dyDescent="0.25">
      <c r="U539" s="13"/>
    </row>
    <row r="540" spans="21:21" x14ac:dyDescent="0.25">
      <c r="U540" s="13"/>
    </row>
    <row r="541" spans="21:21" x14ac:dyDescent="0.25">
      <c r="U541" s="13"/>
    </row>
    <row r="542" spans="21:21" x14ac:dyDescent="0.25">
      <c r="U542" s="13"/>
    </row>
    <row r="543" spans="21:21" x14ac:dyDescent="0.25">
      <c r="U543" s="13"/>
    </row>
    <row r="544" spans="21:21" x14ac:dyDescent="0.25">
      <c r="U544" s="13"/>
    </row>
    <row r="545" spans="21:21" x14ac:dyDescent="0.25">
      <c r="U545" s="13"/>
    </row>
    <row r="546" spans="21:21" x14ac:dyDescent="0.25">
      <c r="U546" s="13"/>
    </row>
    <row r="547" spans="21:21" x14ac:dyDescent="0.25">
      <c r="U547" s="13"/>
    </row>
    <row r="548" spans="21:21" x14ac:dyDescent="0.25">
      <c r="U548" s="13"/>
    </row>
    <row r="549" spans="21:21" x14ac:dyDescent="0.25">
      <c r="U549" s="13"/>
    </row>
    <row r="550" spans="21:21" x14ac:dyDescent="0.25">
      <c r="U550" s="13"/>
    </row>
    <row r="551" spans="21:21" x14ac:dyDescent="0.25">
      <c r="U551" s="13"/>
    </row>
    <row r="552" spans="21:21" x14ac:dyDescent="0.25">
      <c r="U552" s="13"/>
    </row>
    <row r="553" spans="21:21" x14ac:dyDescent="0.25">
      <c r="U553" s="13"/>
    </row>
    <row r="554" spans="21:21" x14ac:dyDescent="0.25">
      <c r="U554" s="13"/>
    </row>
    <row r="555" spans="21:21" x14ac:dyDescent="0.25">
      <c r="U555" s="13"/>
    </row>
    <row r="556" spans="21:21" x14ac:dyDescent="0.25">
      <c r="U556" s="13"/>
    </row>
    <row r="557" spans="21:21" x14ac:dyDescent="0.25">
      <c r="U557" s="13"/>
    </row>
    <row r="558" spans="21:21" x14ac:dyDescent="0.25">
      <c r="U558" s="13"/>
    </row>
    <row r="559" spans="21:21" x14ac:dyDescent="0.25">
      <c r="U559" s="13"/>
    </row>
    <row r="560" spans="21:21" x14ac:dyDescent="0.25">
      <c r="U560" s="13"/>
    </row>
    <row r="561" spans="21:21" x14ac:dyDescent="0.25">
      <c r="U561" s="13"/>
    </row>
    <row r="562" spans="21:21" x14ac:dyDescent="0.25">
      <c r="U562" s="13"/>
    </row>
    <row r="563" spans="21:21" x14ac:dyDescent="0.25">
      <c r="U563" s="13"/>
    </row>
    <row r="564" spans="21:21" x14ac:dyDescent="0.25">
      <c r="U564" s="13"/>
    </row>
    <row r="565" spans="21:21" x14ac:dyDescent="0.25">
      <c r="U565" s="13"/>
    </row>
    <row r="566" spans="21:21" x14ac:dyDescent="0.25">
      <c r="U566" s="13"/>
    </row>
    <row r="567" spans="21:21" x14ac:dyDescent="0.25">
      <c r="U567" s="13"/>
    </row>
    <row r="568" spans="21:21" x14ac:dyDescent="0.25">
      <c r="U568" s="13"/>
    </row>
    <row r="569" spans="21:21" x14ac:dyDescent="0.25">
      <c r="U569" s="13"/>
    </row>
    <row r="570" spans="21:21" x14ac:dyDescent="0.25">
      <c r="U570" s="13"/>
    </row>
    <row r="571" spans="21:21" x14ac:dyDescent="0.25">
      <c r="U571" s="13"/>
    </row>
    <row r="572" spans="21:21" x14ac:dyDescent="0.25">
      <c r="U572" s="13"/>
    </row>
    <row r="573" spans="21:21" x14ac:dyDescent="0.25">
      <c r="U573" s="13"/>
    </row>
    <row r="574" spans="21:21" x14ac:dyDescent="0.25">
      <c r="U574" s="13"/>
    </row>
    <row r="575" spans="21:21" x14ac:dyDescent="0.25">
      <c r="U575" s="13"/>
    </row>
    <row r="576" spans="21:21" x14ac:dyDescent="0.25">
      <c r="U576" s="13"/>
    </row>
    <row r="577" spans="21:21" x14ac:dyDescent="0.25">
      <c r="U577" s="13"/>
    </row>
    <row r="578" spans="21:21" x14ac:dyDescent="0.25">
      <c r="U578" s="13"/>
    </row>
    <row r="579" spans="21:21" x14ac:dyDescent="0.25">
      <c r="U579" s="13"/>
    </row>
    <row r="580" spans="21:21" x14ac:dyDescent="0.25">
      <c r="U580" s="13"/>
    </row>
    <row r="581" spans="21:21" x14ac:dyDescent="0.25">
      <c r="U581" s="13"/>
    </row>
    <row r="582" spans="21:21" x14ac:dyDescent="0.25">
      <c r="U582" s="13"/>
    </row>
    <row r="583" spans="21:21" x14ac:dyDescent="0.25">
      <c r="U583" s="13"/>
    </row>
    <row r="584" spans="21:21" x14ac:dyDescent="0.25">
      <c r="U584" s="13"/>
    </row>
    <row r="585" spans="21:21" x14ac:dyDescent="0.25">
      <c r="U585" s="13"/>
    </row>
    <row r="586" spans="21:21" x14ac:dyDescent="0.25">
      <c r="U586" s="13"/>
    </row>
    <row r="587" spans="21:21" x14ac:dyDescent="0.25">
      <c r="U587" s="13"/>
    </row>
    <row r="588" spans="21:21" x14ac:dyDescent="0.25">
      <c r="U588" s="13"/>
    </row>
    <row r="589" spans="21:21" x14ac:dyDescent="0.25">
      <c r="U589" s="13"/>
    </row>
    <row r="590" spans="21:21" x14ac:dyDescent="0.25">
      <c r="U590" s="13"/>
    </row>
    <row r="591" spans="21:21" x14ac:dyDescent="0.25">
      <c r="U591" s="13"/>
    </row>
    <row r="592" spans="21:21" x14ac:dyDescent="0.25">
      <c r="U592" s="13"/>
    </row>
    <row r="593" spans="21:21" x14ac:dyDescent="0.25">
      <c r="U593" s="13"/>
    </row>
    <row r="594" spans="21:21" x14ac:dyDescent="0.25">
      <c r="U594" s="13"/>
    </row>
    <row r="595" spans="21:21" x14ac:dyDescent="0.25">
      <c r="U595" s="13"/>
    </row>
    <row r="596" spans="21:21" x14ac:dyDescent="0.25">
      <c r="U596" s="13"/>
    </row>
    <row r="597" spans="21:21" x14ac:dyDescent="0.25">
      <c r="U597" s="13"/>
    </row>
    <row r="598" spans="21:21" x14ac:dyDescent="0.25">
      <c r="U598" s="13"/>
    </row>
    <row r="599" spans="21:21" x14ac:dyDescent="0.25">
      <c r="U599" s="13"/>
    </row>
    <row r="600" spans="21:21" x14ac:dyDescent="0.25">
      <c r="U600" s="13"/>
    </row>
    <row r="601" spans="21:21" x14ac:dyDescent="0.25">
      <c r="U601" s="13"/>
    </row>
    <row r="602" spans="21:21" x14ac:dyDescent="0.25">
      <c r="U602" s="13"/>
    </row>
    <row r="603" spans="21:21" x14ac:dyDescent="0.25">
      <c r="U603" s="13"/>
    </row>
    <row r="604" spans="21:21" x14ac:dyDescent="0.25">
      <c r="U604" s="13"/>
    </row>
    <row r="605" spans="21:21" x14ac:dyDescent="0.25">
      <c r="U605" s="13"/>
    </row>
    <row r="606" spans="21:21" x14ac:dyDescent="0.25">
      <c r="U606" s="13"/>
    </row>
    <row r="607" spans="21:21" x14ac:dyDescent="0.25">
      <c r="U607" s="13"/>
    </row>
    <row r="608" spans="21:21" x14ac:dyDescent="0.25">
      <c r="U608" s="13"/>
    </row>
    <row r="609" spans="21:21" x14ac:dyDescent="0.25">
      <c r="U609" s="13"/>
    </row>
    <row r="610" spans="21:21" x14ac:dyDescent="0.25">
      <c r="U610" s="13"/>
    </row>
    <row r="611" spans="21:21" x14ac:dyDescent="0.25">
      <c r="U611" s="13"/>
    </row>
    <row r="612" spans="21:21" x14ac:dyDescent="0.25">
      <c r="U612" s="13"/>
    </row>
    <row r="613" spans="21:21" x14ac:dyDescent="0.25">
      <c r="U613" s="13"/>
    </row>
    <row r="614" spans="21:21" x14ac:dyDescent="0.25">
      <c r="U614" s="13"/>
    </row>
    <row r="615" spans="21:21" x14ac:dyDescent="0.25">
      <c r="U615" s="13"/>
    </row>
    <row r="616" spans="21:21" x14ac:dyDescent="0.25">
      <c r="U616" s="13"/>
    </row>
    <row r="617" spans="21:21" x14ac:dyDescent="0.25">
      <c r="U617" s="13"/>
    </row>
    <row r="618" spans="21:21" x14ac:dyDescent="0.25">
      <c r="U618" s="13"/>
    </row>
    <row r="619" spans="21:21" x14ac:dyDescent="0.25">
      <c r="U619" s="13"/>
    </row>
    <row r="620" spans="21:21" x14ac:dyDescent="0.25">
      <c r="U620" s="13"/>
    </row>
    <row r="621" spans="21:21" x14ac:dyDescent="0.25">
      <c r="U621" s="13"/>
    </row>
    <row r="622" spans="21:21" x14ac:dyDescent="0.25">
      <c r="U622" s="13"/>
    </row>
    <row r="623" spans="21:21" x14ac:dyDescent="0.25">
      <c r="U623" s="13"/>
    </row>
    <row r="624" spans="21:21" x14ac:dyDescent="0.25">
      <c r="U624" s="13"/>
    </row>
    <row r="625" spans="21:21" x14ac:dyDescent="0.25">
      <c r="U625" s="13"/>
    </row>
    <row r="626" spans="21:21" x14ac:dyDescent="0.25">
      <c r="U626" s="13"/>
    </row>
    <row r="627" spans="21:21" x14ac:dyDescent="0.25">
      <c r="U627" s="13"/>
    </row>
    <row r="628" spans="21:21" x14ac:dyDescent="0.25">
      <c r="U628" s="13"/>
    </row>
    <row r="629" spans="21:21" x14ac:dyDescent="0.25">
      <c r="U629" s="13"/>
    </row>
    <row r="630" spans="21:21" x14ac:dyDescent="0.25">
      <c r="U630" s="13"/>
    </row>
    <row r="631" spans="21:21" x14ac:dyDescent="0.25">
      <c r="U631" s="13"/>
    </row>
    <row r="632" spans="21:21" x14ac:dyDescent="0.25">
      <c r="U632" s="13"/>
    </row>
    <row r="633" spans="21:21" x14ac:dyDescent="0.25">
      <c r="U633" s="13"/>
    </row>
    <row r="634" spans="21:21" x14ac:dyDescent="0.25">
      <c r="U634" s="13"/>
    </row>
    <row r="635" spans="21:21" x14ac:dyDescent="0.25">
      <c r="U635" s="13"/>
    </row>
    <row r="636" spans="21:21" x14ac:dyDescent="0.25">
      <c r="U636" s="13"/>
    </row>
    <row r="637" spans="21:21" x14ac:dyDescent="0.25">
      <c r="U637" s="13"/>
    </row>
    <row r="638" spans="21:21" x14ac:dyDescent="0.25">
      <c r="U638" s="13"/>
    </row>
    <row r="639" spans="21:21" x14ac:dyDescent="0.25">
      <c r="U639" s="13"/>
    </row>
    <row r="640" spans="21:21" x14ac:dyDescent="0.25">
      <c r="U640" s="13"/>
    </row>
    <row r="641" spans="21:21" x14ac:dyDescent="0.25">
      <c r="U641" s="13"/>
    </row>
    <row r="642" spans="21:21" x14ac:dyDescent="0.25">
      <c r="U642" s="13"/>
    </row>
    <row r="643" spans="21:21" x14ac:dyDescent="0.25">
      <c r="U643" s="13"/>
    </row>
    <row r="644" spans="21:21" x14ac:dyDescent="0.25">
      <c r="U644" s="13"/>
    </row>
    <row r="645" spans="21:21" x14ac:dyDescent="0.25">
      <c r="U645" s="13"/>
    </row>
    <row r="646" spans="21:21" x14ac:dyDescent="0.25">
      <c r="U646" s="13"/>
    </row>
    <row r="647" spans="21:21" x14ac:dyDescent="0.25">
      <c r="U647" s="13"/>
    </row>
    <row r="648" spans="21:21" x14ac:dyDescent="0.25">
      <c r="U648" s="13"/>
    </row>
    <row r="649" spans="21:21" x14ac:dyDescent="0.25">
      <c r="U649" s="13"/>
    </row>
    <row r="650" spans="21:21" x14ac:dyDescent="0.25">
      <c r="U650" s="13"/>
    </row>
    <row r="651" spans="21:21" x14ac:dyDescent="0.25">
      <c r="U651" s="13"/>
    </row>
    <row r="652" spans="21:21" x14ac:dyDescent="0.25">
      <c r="U652" s="13"/>
    </row>
    <row r="653" spans="21:21" x14ac:dyDescent="0.25">
      <c r="U653" s="13"/>
    </row>
    <row r="654" spans="21:21" x14ac:dyDescent="0.25">
      <c r="U654" s="13"/>
    </row>
    <row r="655" spans="21:21" x14ac:dyDescent="0.25">
      <c r="U655" s="13"/>
    </row>
    <row r="656" spans="21:21" x14ac:dyDescent="0.25">
      <c r="U656" s="13"/>
    </row>
    <row r="657" spans="21:21" x14ac:dyDescent="0.25">
      <c r="U657" s="13"/>
    </row>
    <row r="658" spans="21:21" x14ac:dyDescent="0.25">
      <c r="U658" s="13"/>
    </row>
    <row r="659" spans="21:21" x14ac:dyDescent="0.25">
      <c r="U659" s="13"/>
    </row>
    <row r="660" spans="21:21" x14ac:dyDescent="0.25">
      <c r="U660" s="13"/>
    </row>
    <row r="661" spans="21:21" x14ac:dyDescent="0.25">
      <c r="U661" s="13"/>
    </row>
    <row r="662" spans="21:21" x14ac:dyDescent="0.25">
      <c r="U662" s="13"/>
    </row>
    <row r="663" spans="21:21" x14ac:dyDescent="0.25">
      <c r="U663" s="13"/>
    </row>
    <row r="664" spans="21:21" x14ac:dyDescent="0.25">
      <c r="U664" s="13"/>
    </row>
    <row r="665" spans="21:21" x14ac:dyDescent="0.25">
      <c r="U665" s="13"/>
    </row>
    <row r="666" spans="21:21" x14ac:dyDescent="0.25">
      <c r="U666" s="13"/>
    </row>
    <row r="667" spans="21:21" x14ac:dyDescent="0.25">
      <c r="U667" s="13"/>
    </row>
    <row r="668" spans="21:21" x14ac:dyDescent="0.25">
      <c r="U668" s="13"/>
    </row>
    <row r="669" spans="21:21" x14ac:dyDescent="0.25">
      <c r="U669" s="13"/>
    </row>
    <row r="670" spans="21:21" x14ac:dyDescent="0.25">
      <c r="U670" s="13"/>
    </row>
    <row r="671" spans="21:21" x14ac:dyDescent="0.25">
      <c r="U671" s="13"/>
    </row>
    <row r="672" spans="21:21" x14ac:dyDescent="0.25">
      <c r="U672" s="13"/>
    </row>
    <row r="673" spans="21:21" x14ac:dyDescent="0.25">
      <c r="U673" s="13"/>
    </row>
    <row r="674" spans="21:21" x14ac:dyDescent="0.25">
      <c r="U674" s="13"/>
    </row>
    <row r="675" spans="21:21" x14ac:dyDescent="0.25">
      <c r="U675" s="13"/>
    </row>
    <row r="676" spans="21:21" x14ac:dyDescent="0.25">
      <c r="U676" s="13"/>
    </row>
    <row r="677" spans="21:21" x14ac:dyDescent="0.25">
      <c r="U677" s="13"/>
    </row>
    <row r="678" spans="21:21" x14ac:dyDescent="0.25">
      <c r="U678" s="13"/>
    </row>
    <row r="679" spans="21:21" x14ac:dyDescent="0.25">
      <c r="U679" s="13"/>
    </row>
    <row r="680" spans="21:21" x14ac:dyDescent="0.25">
      <c r="U680" s="13"/>
    </row>
    <row r="681" spans="21:21" x14ac:dyDescent="0.25">
      <c r="U681" s="13"/>
    </row>
    <row r="682" spans="21:21" x14ac:dyDescent="0.25">
      <c r="U682" s="13"/>
    </row>
    <row r="683" spans="21:21" x14ac:dyDescent="0.25">
      <c r="U683" s="13"/>
    </row>
    <row r="684" spans="21:21" x14ac:dyDescent="0.25">
      <c r="U684" s="13"/>
    </row>
    <row r="685" spans="21:21" x14ac:dyDescent="0.25">
      <c r="U685" s="13"/>
    </row>
    <row r="686" spans="21:21" x14ac:dyDescent="0.25">
      <c r="U686" s="13"/>
    </row>
    <row r="687" spans="21:21" x14ac:dyDescent="0.25">
      <c r="U687" s="13"/>
    </row>
    <row r="688" spans="21:21" x14ac:dyDescent="0.25">
      <c r="U688" s="13"/>
    </row>
    <row r="689" spans="21:21" x14ac:dyDescent="0.25">
      <c r="U689" s="13"/>
    </row>
    <row r="690" spans="21:21" x14ac:dyDescent="0.25">
      <c r="U690" s="13"/>
    </row>
    <row r="691" spans="21:21" x14ac:dyDescent="0.25">
      <c r="U691" s="13"/>
    </row>
    <row r="692" spans="21:21" x14ac:dyDescent="0.25">
      <c r="U692" s="13"/>
    </row>
    <row r="693" spans="21:21" x14ac:dyDescent="0.25">
      <c r="U693" s="13"/>
    </row>
    <row r="694" spans="21:21" x14ac:dyDescent="0.25">
      <c r="U694" s="13"/>
    </row>
    <row r="695" spans="21:21" x14ac:dyDescent="0.25">
      <c r="U695" s="13"/>
    </row>
    <row r="696" spans="21:21" x14ac:dyDescent="0.25">
      <c r="U696" s="13"/>
    </row>
    <row r="697" spans="21:21" x14ac:dyDescent="0.25">
      <c r="U697" s="13"/>
    </row>
    <row r="698" spans="21:21" x14ac:dyDescent="0.25">
      <c r="U698" s="13"/>
    </row>
    <row r="699" spans="21:21" x14ac:dyDescent="0.25">
      <c r="U699" s="13"/>
    </row>
    <row r="700" spans="21:21" x14ac:dyDescent="0.25">
      <c r="U700" s="13"/>
    </row>
    <row r="701" spans="21:21" x14ac:dyDescent="0.25">
      <c r="U701" s="13"/>
    </row>
    <row r="702" spans="21:21" x14ac:dyDescent="0.25">
      <c r="U702" s="13"/>
    </row>
    <row r="703" spans="21:21" x14ac:dyDescent="0.25">
      <c r="U703" s="13"/>
    </row>
    <row r="704" spans="21:21" x14ac:dyDescent="0.25">
      <c r="U704" s="13"/>
    </row>
    <row r="705" spans="21:21" x14ac:dyDescent="0.25">
      <c r="U705" s="13"/>
    </row>
    <row r="706" spans="21:21" x14ac:dyDescent="0.25">
      <c r="U706" s="13"/>
    </row>
    <row r="707" spans="21:21" x14ac:dyDescent="0.25">
      <c r="U707" s="13"/>
    </row>
    <row r="708" spans="21:21" x14ac:dyDescent="0.25">
      <c r="U708" s="13"/>
    </row>
    <row r="709" spans="21:21" x14ac:dyDescent="0.25">
      <c r="U709" s="13"/>
    </row>
    <row r="710" spans="21:21" x14ac:dyDescent="0.25">
      <c r="U710" s="13"/>
    </row>
    <row r="711" spans="21:21" x14ac:dyDescent="0.25">
      <c r="U711" s="13"/>
    </row>
    <row r="712" spans="21:21" x14ac:dyDescent="0.25">
      <c r="U712" s="13"/>
    </row>
    <row r="713" spans="21:21" x14ac:dyDescent="0.25">
      <c r="U713" s="13"/>
    </row>
    <row r="714" spans="21:21" x14ac:dyDescent="0.25">
      <c r="U714" s="13"/>
    </row>
    <row r="715" spans="21:21" x14ac:dyDescent="0.25">
      <c r="U715" s="13"/>
    </row>
    <row r="716" spans="21:21" x14ac:dyDescent="0.25">
      <c r="U716" s="13"/>
    </row>
    <row r="717" spans="21:21" x14ac:dyDescent="0.25">
      <c r="U717" s="13"/>
    </row>
    <row r="718" spans="21:21" x14ac:dyDescent="0.25">
      <c r="U718" s="13"/>
    </row>
    <row r="719" spans="21:21" x14ac:dyDescent="0.25">
      <c r="U719" s="13"/>
    </row>
    <row r="720" spans="21:21" x14ac:dyDescent="0.25">
      <c r="U720" s="13"/>
    </row>
    <row r="721" spans="21:21" x14ac:dyDescent="0.25">
      <c r="U721" s="13"/>
    </row>
    <row r="722" spans="21:21" x14ac:dyDescent="0.25">
      <c r="U722" s="13"/>
    </row>
    <row r="723" spans="21:21" x14ac:dyDescent="0.25">
      <c r="U723" s="13"/>
    </row>
    <row r="724" spans="21:21" x14ac:dyDescent="0.25">
      <c r="U724" s="13"/>
    </row>
    <row r="725" spans="21:21" x14ac:dyDescent="0.25">
      <c r="U725" s="13"/>
    </row>
    <row r="726" spans="21:21" x14ac:dyDescent="0.25">
      <c r="U726" s="13"/>
    </row>
    <row r="727" spans="21:21" x14ac:dyDescent="0.25">
      <c r="U727" s="13"/>
    </row>
    <row r="728" spans="21:21" x14ac:dyDescent="0.25">
      <c r="U728" s="13"/>
    </row>
    <row r="729" spans="21:21" x14ac:dyDescent="0.25">
      <c r="U729" s="13"/>
    </row>
    <row r="730" spans="21:21" x14ac:dyDescent="0.25">
      <c r="U730" s="13"/>
    </row>
    <row r="731" spans="21:21" x14ac:dyDescent="0.25">
      <c r="U731" s="13"/>
    </row>
    <row r="732" spans="21:21" x14ac:dyDescent="0.25">
      <c r="U732" s="13"/>
    </row>
    <row r="733" spans="21:21" x14ac:dyDescent="0.25">
      <c r="U733" s="13"/>
    </row>
    <row r="734" spans="21:21" x14ac:dyDescent="0.25">
      <c r="U734" s="13"/>
    </row>
    <row r="735" spans="21:21" x14ac:dyDescent="0.25">
      <c r="U735" s="13"/>
    </row>
    <row r="736" spans="21:21" x14ac:dyDescent="0.25">
      <c r="U736" s="13"/>
    </row>
    <row r="737" spans="21:21" x14ac:dyDescent="0.25">
      <c r="U737" s="13"/>
    </row>
    <row r="738" spans="21:21" x14ac:dyDescent="0.25">
      <c r="U738" s="13"/>
    </row>
    <row r="739" spans="21:21" x14ac:dyDescent="0.25">
      <c r="U739" s="13"/>
    </row>
    <row r="740" spans="21:21" x14ac:dyDescent="0.25">
      <c r="U740" s="13"/>
    </row>
    <row r="741" spans="21:21" x14ac:dyDescent="0.25">
      <c r="U741" s="13"/>
    </row>
    <row r="742" spans="21:21" x14ac:dyDescent="0.25">
      <c r="U742" s="13"/>
    </row>
    <row r="743" spans="21:21" x14ac:dyDescent="0.25">
      <c r="U743" s="13"/>
    </row>
    <row r="744" spans="21:21" x14ac:dyDescent="0.25">
      <c r="U744" s="13"/>
    </row>
    <row r="745" spans="21:21" x14ac:dyDescent="0.25">
      <c r="U745" s="13"/>
    </row>
    <row r="746" spans="21:21" x14ac:dyDescent="0.25">
      <c r="U746" s="13"/>
    </row>
    <row r="747" spans="21:21" x14ac:dyDescent="0.25">
      <c r="U747" s="13"/>
    </row>
    <row r="748" spans="21:21" x14ac:dyDescent="0.25">
      <c r="U748" s="13"/>
    </row>
    <row r="749" spans="21:21" x14ac:dyDescent="0.25">
      <c r="U749" s="13"/>
    </row>
    <row r="750" spans="21:21" x14ac:dyDescent="0.25">
      <c r="U750" s="13"/>
    </row>
    <row r="751" spans="21:21" x14ac:dyDescent="0.25">
      <c r="U751" s="13"/>
    </row>
    <row r="752" spans="21:21" x14ac:dyDescent="0.25">
      <c r="U752" s="13"/>
    </row>
    <row r="753" spans="21:21" x14ac:dyDescent="0.25">
      <c r="U753" s="13"/>
    </row>
    <row r="754" spans="21:21" x14ac:dyDescent="0.25">
      <c r="U754" s="13"/>
    </row>
    <row r="755" spans="21:21" x14ac:dyDescent="0.25">
      <c r="U755" s="13"/>
    </row>
    <row r="756" spans="21:21" x14ac:dyDescent="0.25">
      <c r="U756" s="13"/>
    </row>
    <row r="757" spans="21:21" x14ac:dyDescent="0.25">
      <c r="U757" s="13"/>
    </row>
    <row r="758" spans="21:21" x14ac:dyDescent="0.25">
      <c r="U758" s="13"/>
    </row>
    <row r="759" spans="21:21" x14ac:dyDescent="0.25">
      <c r="U759" s="13"/>
    </row>
    <row r="760" spans="21:21" x14ac:dyDescent="0.25">
      <c r="U760" s="13"/>
    </row>
    <row r="761" spans="21:21" x14ac:dyDescent="0.25">
      <c r="U761" s="13"/>
    </row>
    <row r="762" spans="21:21" x14ac:dyDescent="0.25">
      <c r="U762" s="13"/>
    </row>
    <row r="763" spans="21:21" x14ac:dyDescent="0.25">
      <c r="U763" s="13"/>
    </row>
    <row r="764" spans="21:21" x14ac:dyDescent="0.25">
      <c r="U764" s="13"/>
    </row>
    <row r="765" spans="21:21" x14ac:dyDescent="0.25">
      <c r="U765" s="13"/>
    </row>
    <row r="766" spans="21:21" x14ac:dyDescent="0.25">
      <c r="U766" s="13"/>
    </row>
    <row r="767" spans="21:21" x14ac:dyDescent="0.25">
      <c r="U767" s="13"/>
    </row>
    <row r="768" spans="21:21" x14ac:dyDescent="0.25">
      <c r="U768" s="13"/>
    </row>
    <row r="769" spans="21:21" x14ac:dyDescent="0.25">
      <c r="U769" s="13"/>
    </row>
    <row r="770" spans="21:21" x14ac:dyDescent="0.25">
      <c r="U770" s="13"/>
    </row>
    <row r="771" spans="21:21" x14ac:dyDescent="0.25">
      <c r="U771" s="13"/>
    </row>
    <row r="772" spans="21:21" x14ac:dyDescent="0.25">
      <c r="U772" s="13"/>
    </row>
    <row r="773" spans="21:21" x14ac:dyDescent="0.25">
      <c r="U773" s="13"/>
    </row>
    <row r="774" spans="21:21" x14ac:dyDescent="0.25">
      <c r="U774" s="13"/>
    </row>
    <row r="775" spans="21:21" x14ac:dyDescent="0.25">
      <c r="U775" s="13"/>
    </row>
    <row r="776" spans="21:21" x14ac:dyDescent="0.25">
      <c r="U776" s="13"/>
    </row>
    <row r="777" spans="21:21" x14ac:dyDescent="0.25">
      <c r="U777" s="13"/>
    </row>
    <row r="778" spans="21:21" x14ac:dyDescent="0.25">
      <c r="U778" s="13"/>
    </row>
    <row r="779" spans="21:21" x14ac:dyDescent="0.25">
      <c r="U779" s="13"/>
    </row>
    <row r="780" spans="21:21" x14ac:dyDescent="0.25">
      <c r="U780" s="13"/>
    </row>
    <row r="781" spans="21:21" x14ac:dyDescent="0.25">
      <c r="U781" s="13"/>
    </row>
    <row r="782" spans="21:21" x14ac:dyDescent="0.25">
      <c r="U782" s="13"/>
    </row>
    <row r="783" spans="21:21" x14ac:dyDescent="0.25">
      <c r="U783" s="13"/>
    </row>
    <row r="784" spans="21:21" x14ac:dyDescent="0.25">
      <c r="U784" s="13"/>
    </row>
    <row r="785" spans="21:21" x14ac:dyDescent="0.25">
      <c r="U785" s="13"/>
    </row>
    <row r="786" spans="21:21" x14ac:dyDescent="0.25">
      <c r="U786" s="13"/>
    </row>
    <row r="787" spans="21:21" x14ac:dyDescent="0.25">
      <c r="U787" s="13"/>
    </row>
    <row r="788" spans="21:21" x14ac:dyDescent="0.25">
      <c r="U788" s="13"/>
    </row>
    <row r="789" spans="21:21" x14ac:dyDescent="0.25">
      <c r="U789" s="13"/>
    </row>
    <row r="790" spans="21:21" x14ac:dyDescent="0.25">
      <c r="U790" s="13"/>
    </row>
    <row r="791" spans="21:21" x14ac:dyDescent="0.25">
      <c r="U791" s="13"/>
    </row>
    <row r="792" spans="21:21" x14ac:dyDescent="0.25">
      <c r="U792" s="13"/>
    </row>
    <row r="793" spans="21:21" x14ac:dyDescent="0.25">
      <c r="U793" s="13"/>
    </row>
    <row r="794" spans="21:21" x14ac:dyDescent="0.25">
      <c r="U794" s="13"/>
    </row>
    <row r="795" spans="21:21" x14ac:dyDescent="0.25">
      <c r="U795" s="13"/>
    </row>
    <row r="796" spans="21:21" x14ac:dyDescent="0.25">
      <c r="U796" s="13"/>
    </row>
    <row r="797" spans="21:21" x14ac:dyDescent="0.25">
      <c r="U797" s="13"/>
    </row>
    <row r="798" spans="21:21" x14ac:dyDescent="0.25">
      <c r="U798" s="13"/>
    </row>
    <row r="799" spans="21:21" x14ac:dyDescent="0.25">
      <c r="U799" s="13"/>
    </row>
    <row r="800" spans="21:21" x14ac:dyDescent="0.25">
      <c r="U800" s="13"/>
    </row>
    <row r="801" spans="21:21" x14ac:dyDescent="0.25">
      <c r="U801" s="13"/>
    </row>
    <row r="802" spans="21:21" x14ac:dyDescent="0.25">
      <c r="U802" s="13"/>
    </row>
    <row r="803" spans="21:21" x14ac:dyDescent="0.25">
      <c r="U803" s="13"/>
    </row>
    <row r="804" spans="21:21" x14ac:dyDescent="0.25">
      <c r="U804" s="13"/>
    </row>
    <row r="805" spans="21:21" x14ac:dyDescent="0.25">
      <c r="U805" s="13"/>
    </row>
    <row r="806" spans="21:21" x14ac:dyDescent="0.25">
      <c r="U806" s="13"/>
    </row>
    <row r="807" spans="21:21" x14ac:dyDescent="0.25">
      <c r="U807" s="13"/>
    </row>
    <row r="808" spans="21:21" x14ac:dyDescent="0.25">
      <c r="U808" s="13"/>
    </row>
    <row r="809" spans="21:21" x14ac:dyDescent="0.25">
      <c r="U809" s="13"/>
    </row>
    <row r="810" spans="21:21" x14ac:dyDescent="0.25">
      <c r="U810" s="13"/>
    </row>
    <row r="811" spans="21:21" x14ac:dyDescent="0.25">
      <c r="U811" s="13"/>
    </row>
    <row r="812" spans="21:21" x14ac:dyDescent="0.25">
      <c r="U812" s="13"/>
    </row>
    <row r="813" spans="21:21" x14ac:dyDescent="0.25">
      <c r="U813" s="13"/>
    </row>
    <row r="814" spans="21:21" x14ac:dyDescent="0.25">
      <c r="U814" s="13"/>
    </row>
    <row r="815" spans="21:21" x14ac:dyDescent="0.25">
      <c r="U815" s="13"/>
    </row>
    <row r="816" spans="21:21" x14ac:dyDescent="0.25">
      <c r="U816" s="13"/>
    </row>
    <row r="817" spans="21:21" x14ac:dyDescent="0.25">
      <c r="U817" s="13"/>
    </row>
    <row r="818" spans="21:21" x14ac:dyDescent="0.25">
      <c r="U818" s="13"/>
    </row>
    <row r="819" spans="21:21" x14ac:dyDescent="0.25">
      <c r="U819" s="13"/>
    </row>
    <row r="820" spans="21:21" x14ac:dyDescent="0.25">
      <c r="U820" s="13"/>
    </row>
    <row r="821" spans="21:21" x14ac:dyDescent="0.25">
      <c r="U821" s="13"/>
    </row>
    <row r="822" spans="21:21" x14ac:dyDescent="0.25">
      <c r="U822" s="13"/>
    </row>
    <row r="823" spans="21:21" x14ac:dyDescent="0.25">
      <c r="U823" s="13"/>
    </row>
    <row r="824" spans="21:21" x14ac:dyDescent="0.25">
      <c r="U824" s="13"/>
    </row>
    <row r="825" spans="21:21" x14ac:dyDescent="0.25">
      <c r="U825" s="13"/>
    </row>
    <row r="826" spans="21:21" x14ac:dyDescent="0.25">
      <c r="U826" s="13"/>
    </row>
    <row r="827" spans="21:21" x14ac:dyDescent="0.25">
      <c r="U827" s="13"/>
    </row>
    <row r="828" spans="21:21" x14ac:dyDescent="0.25">
      <c r="U828" s="13"/>
    </row>
    <row r="829" spans="21:21" x14ac:dyDescent="0.25">
      <c r="U829" s="13"/>
    </row>
    <row r="830" spans="21:21" x14ac:dyDescent="0.25">
      <c r="U830" s="13"/>
    </row>
    <row r="831" spans="21:21" x14ac:dyDescent="0.25">
      <c r="U831" s="13"/>
    </row>
    <row r="832" spans="21:21" x14ac:dyDescent="0.25">
      <c r="U832" s="13"/>
    </row>
    <row r="833" spans="21:21" x14ac:dyDescent="0.25">
      <c r="U833" s="13"/>
    </row>
    <row r="834" spans="21:21" x14ac:dyDescent="0.25">
      <c r="U834" s="13"/>
    </row>
    <row r="835" spans="21:21" x14ac:dyDescent="0.25">
      <c r="U835" s="13"/>
    </row>
    <row r="836" spans="21:21" x14ac:dyDescent="0.25">
      <c r="U836" s="13"/>
    </row>
    <row r="837" spans="21:21" x14ac:dyDescent="0.25">
      <c r="U837" s="13"/>
    </row>
    <row r="838" spans="21:21" x14ac:dyDescent="0.25">
      <c r="U838" s="13"/>
    </row>
    <row r="839" spans="21:21" x14ac:dyDescent="0.25">
      <c r="U839" s="13"/>
    </row>
    <row r="840" spans="21:21" x14ac:dyDescent="0.25">
      <c r="U840" s="13"/>
    </row>
    <row r="841" spans="21:21" x14ac:dyDescent="0.25">
      <c r="U841" s="13"/>
    </row>
    <row r="842" spans="21:21" x14ac:dyDescent="0.25">
      <c r="U842" s="13"/>
    </row>
    <row r="843" spans="21:21" x14ac:dyDescent="0.25">
      <c r="U843" s="13"/>
    </row>
    <row r="844" spans="21:21" x14ac:dyDescent="0.25">
      <c r="U844" s="13"/>
    </row>
    <row r="845" spans="21:21" x14ac:dyDescent="0.25">
      <c r="U845" s="13"/>
    </row>
    <row r="846" spans="21:21" x14ac:dyDescent="0.25">
      <c r="U846" s="13"/>
    </row>
    <row r="847" spans="21:21" x14ac:dyDescent="0.25">
      <c r="U847" s="13"/>
    </row>
    <row r="848" spans="21:21" x14ac:dyDescent="0.25">
      <c r="U848" s="13"/>
    </row>
    <row r="849" spans="21:21" x14ac:dyDescent="0.25">
      <c r="U849" s="13"/>
    </row>
    <row r="850" spans="21:21" x14ac:dyDescent="0.25">
      <c r="U850" s="13"/>
    </row>
    <row r="851" spans="21:21" x14ac:dyDescent="0.25">
      <c r="U851" s="13"/>
    </row>
    <row r="852" spans="21:21" x14ac:dyDescent="0.25">
      <c r="U852" s="13"/>
    </row>
    <row r="853" spans="21:21" x14ac:dyDescent="0.25">
      <c r="U853" s="13"/>
    </row>
    <row r="854" spans="21:21" x14ac:dyDescent="0.25">
      <c r="U854" s="13"/>
    </row>
    <row r="855" spans="21:21" x14ac:dyDescent="0.25">
      <c r="U855" s="13"/>
    </row>
    <row r="856" spans="21:21" x14ac:dyDescent="0.25">
      <c r="U856" s="13"/>
    </row>
    <row r="857" spans="21:21" x14ac:dyDescent="0.25">
      <c r="U857" s="13"/>
    </row>
    <row r="858" spans="21:21" x14ac:dyDescent="0.25">
      <c r="U858" s="13"/>
    </row>
    <row r="859" spans="21:21" x14ac:dyDescent="0.25">
      <c r="U859" s="13"/>
    </row>
    <row r="860" spans="21:21" x14ac:dyDescent="0.25">
      <c r="U860" s="13"/>
    </row>
    <row r="861" spans="21:21" x14ac:dyDescent="0.25">
      <c r="U861" s="13"/>
    </row>
    <row r="862" spans="21:21" x14ac:dyDescent="0.25">
      <c r="U862" s="13"/>
    </row>
    <row r="863" spans="21:21" x14ac:dyDescent="0.25">
      <c r="U863" s="13"/>
    </row>
    <row r="864" spans="21:21" x14ac:dyDescent="0.25">
      <c r="U864" s="13"/>
    </row>
    <row r="865" spans="21:21" x14ac:dyDescent="0.25">
      <c r="U865" s="13"/>
    </row>
    <row r="866" spans="21:21" x14ac:dyDescent="0.25">
      <c r="U866" s="13"/>
    </row>
    <row r="867" spans="21:21" x14ac:dyDescent="0.25">
      <c r="U867" s="13"/>
    </row>
    <row r="868" spans="21:21" x14ac:dyDescent="0.25">
      <c r="U868" s="13"/>
    </row>
    <row r="869" spans="21:21" x14ac:dyDescent="0.25">
      <c r="U869" s="13"/>
    </row>
    <row r="870" spans="21:21" x14ac:dyDescent="0.25">
      <c r="U870" s="13"/>
    </row>
    <row r="871" spans="21:21" x14ac:dyDescent="0.25">
      <c r="U871" s="13"/>
    </row>
    <row r="872" spans="21:21" x14ac:dyDescent="0.25">
      <c r="U872" s="13"/>
    </row>
    <row r="873" spans="21:21" x14ac:dyDescent="0.25">
      <c r="U873" s="13"/>
    </row>
    <row r="874" spans="21:21" x14ac:dyDescent="0.25">
      <c r="U874" s="13"/>
    </row>
    <row r="875" spans="21:21" x14ac:dyDescent="0.25">
      <c r="U875" s="13"/>
    </row>
    <row r="876" spans="21:21" x14ac:dyDescent="0.25">
      <c r="U876" s="13"/>
    </row>
    <row r="877" spans="21:21" x14ac:dyDescent="0.25">
      <c r="U877" s="13"/>
    </row>
    <row r="878" spans="21:21" x14ac:dyDescent="0.25">
      <c r="U878" s="13"/>
    </row>
    <row r="879" spans="21:21" x14ac:dyDescent="0.25">
      <c r="U879" s="13"/>
    </row>
    <row r="880" spans="21:21" x14ac:dyDescent="0.25">
      <c r="U880" s="13"/>
    </row>
    <row r="881" spans="21:21" x14ac:dyDescent="0.25">
      <c r="U881" s="13"/>
    </row>
    <row r="882" spans="21:21" x14ac:dyDescent="0.25">
      <c r="U882" s="13"/>
    </row>
    <row r="883" spans="21:21" x14ac:dyDescent="0.25">
      <c r="U883" s="13"/>
    </row>
    <row r="884" spans="21:21" x14ac:dyDescent="0.25">
      <c r="U884" s="13"/>
    </row>
    <row r="885" spans="21:21" x14ac:dyDescent="0.25">
      <c r="U885" s="13"/>
    </row>
    <row r="886" spans="21:21" x14ac:dyDescent="0.25">
      <c r="U886" s="13"/>
    </row>
    <row r="887" spans="21:21" x14ac:dyDescent="0.25">
      <c r="U887" s="13"/>
    </row>
    <row r="888" spans="21:21" x14ac:dyDescent="0.25">
      <c r="U888" s="13"/>
    </row>
    <row r="889" spans="21:21" x14ac:dyDescent="0.25">
      <c r="U889" s="13"/>
    </row>
    <row r="890" spans="21:21" x14ac:dyDescent="0.25">
      <c r="U890" s="13"/>
    </row>
    <row r="891" spans="21:21" x14ac:dyDescent="0.25">
      <c r="U891" s="13"/>
    </row>
    <row r="892" spans="21:21" x14ac:dyDescent="0.25">
      <c r="U892" s="13"/>
    </row>
    <row r="893" spans="21:21" x14ac:dyDescent="0.25">
      <c r="U893" s="13"/>
    </row>
    <row r="894" spans="21:21" x14ac:dyDescent="0.25">
      <c r="U894" s="13"/>
    </row>
    <row r="895" spans="21:21" x14ac:dyDescent="0.25">
      <c r="U895" s="13"/>
    </row>
    <row r="896" spans="21:21" x14ac:dyDescent="0.25">
      <c r="U896" s="13"/>
    </row>
    <row r="897" spans="21:21" x14ac:dyDescent="0.25">
      <c r="U897" s="13"/>
    </row>
    <row r="898" spans="21:21" x14ac:dyDescent="0.25">
      <c r="U898" s="13"/>
    </row>
  </sheetData>
  <mergeCells count="42">
    <mergeCell ref="A17:C20"/>
    <mergeCell ref="D17:U20"/>
    <mergeCell ref="A22:C22"/>
    <mergeCell ref="E22:F22"/>
    <mergeCell ref="H22:J22"/>
    <mergeCell ref="M22:O22"/>
    <mergeCell ref="F32:F39"/>
    <mergeCell ref="G32:G39"/>
    <mergeCell ref="A30:G30"/>
    <mergeCell ref="H30:N30"/>
    <mergeCell ref="A23:C23"/>
    <mergeCell ref="H23:I23"/>
    <mergeCell ref="H24:I24"/>
    <mergeCell ref="H25:I25"/>
    <mergeCell ref="H26:I26"/>
    <mergeCell ref="O37:P37"/>
    <mergeCell ref="O41:P41"/>
    <mergeCell ref="O42:P42"/>
    <mergeCell ref="O30:Q30"/>
    <mergeCell ref="R30:V30"/>
    <mergeCell ref="O31:P31"/>
    <mergeCell ref="O32:P32"/>
    <mergeCell ref="O33:P33"/>
    <mergeCell ref="O34:P34"/>
    <mergeCell ref="O35:P35"/>
    <mergeCell ref="O36:P36"/>
    <mergeCell ref="O43:P43"/>
    <mergeCell ref="O38:P38"/>
    <mergeCell ref="O39:P39"/>
    <mergeCell ref="A40:A42"/>
    <mergeCell ref="B40:B42"/>
    <mergeCell ref="C40:C42"/>
    <mergeCell ref="D40:D42"/>
    <mergeCell ref="E40:E42"/>
    <mergeCell ref="F40:F42"/>
    <mergeCell ref="G40:G42"/>
    <mergeCell ref="O40:P40"/>
    <mergeCell ref="A32:A39"/>
    <mergeCell ref="B32:B39"/>
    <mergeCell ref="C32:C39"/>
    <mergeCell ref="D32:D39"/>
    <mergeCell ref="E32:E39"/>
  </mergeCells>
  <conditionalFormatting sqref="U40:U43 U32:U36">
    <cfRule type="containsText" dxfId="26" priority="4" stopIfTrue="1" operator="containsText" text="Cerrada">
      <formula>NOT(ISERROR(SEARCH("Cerrada",U32)))</formula>
    </cfRule>
    <cfRule type="containsText" dxfId="25" priority="5" stopIfTrue="1" operator="containsText" text="En ejecución">
      <formula>NOT(ISERROR(SEARCH("En ejecución",U32)))</formula>
    </cfRule>
    <cfRule type="containsText" dxfId="24" priority="6" stopIfTrue="1" operator="containsText" text="Vencida">
      <formula>NOT(ISERROR(SEARCH("Vencida",U32)))</formula>
    </cfRule>
  </conditionalFormatting>
  <dataValidations count="8">
    <dataValidation type="list" allowBlank="1" showInputMessage="1" showErrorMessage="1" sqref="T32:T43">
      <formula1>$J$2:$J$4</formula1>
    </dataValidation>
    <dataValidation type="list" allowBlank="1" showInputMessage="1" showErrorMessage="1" sqref="U40:U43 U32:U36">
      <formula1>$I$2:$I$4</formula1>
    </dataValidation>
    <dataValidation type="list" allowBlank="1" showErrorMessage="1" sqref="A23">
      <formula1>PROCESOS</formula1>
    </dataValidation>
    <dataValidation type="list" allowBlank="1" showInputMessage="1" showErrorMessage="1" sqref="I32:I43">
      <formula1>$H$2:$H$3</formula1>
    </dataValidation>
    <dataValidation type="list" allowBlank="1" showInputMessage="1" showErrorMessage="1" sqref="F32 F40 F43">
      <formula1>$G$2:$G$5</formula1>
    </dataValidation>
    <dataValidation type="list" allowBlank="1" showInputMessage="1" showErrorMessage="1" sqref="C32 C40 C43">
      <formula1>$D$2:$D$13</formula1>
    </dataValidation>
    <dataValidation type="list" allowBlank="1" showInputMessage="1" showErrorMessage="1" sqref="B32 B40 B43">
      <formula1>$F$2:$F$6</formula1>
    </dataValidation>
    <dataValidation type="list" allowBlank="1" showInputMessage="1" showErrorMessage="1" sqref="U37:U39">
      <formula1>$I$2:$I$5</formula1>
    </dataValidation>
  </dataValidations>
  <hyperlinks>
    <hyperlink ref="S33" r:id="rId1"/>
    <hyperlink ref="S40" r:id="rId2"/>
    <hyperlink ref="S41" r:id="rId3"/>
    <hyperlink ref="S34" r:id="rId4" display="http://www.idep.edu.co/sites/default/files/PRO-GT-12-05%20Mantenimiento%20de%20Infraestructura%20tecnolo%CC%81gica_V7.pdf"/>
  </hyperlinks>
  <pageMargins left="0.7" right="0.7" top="0.75" bottom="0.75" header="0.3" footer="0.3"/>
  <pageSetup orientation="portrait" r:id="rId5"/>
  <drawing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A914"/>
  <sheetViews>
    <sheetView showGridLines="0" topLeftCell="A20" zoomScale="80" zoomScaleNormal="80" workbookViewId="0">
      <selection activeCell="F28" sqref="F28"/>
    </sheetView>
  </sheetViews>
  <sheetFormatPr baseColWidth="10" defaultColWidth="14.42578125" defaultRowHeight="15" customHeight="1" x14ac:dyDescent="0.25"/>
  <cols>
    <col min="1" max="1" width="6.5703125" style="173" customWidth="1"/>
    <col min="2" max="2" width="10.7109375" style="173" customWidth="1"/>
    <col min="3" max="3" width="17.5703125" style="173" customWidth="1"/>
    <col min="4" max="4" width="21.5703125" style="173" customWidth="1"/>
    <col min="5" max="5" width="52.28515625" style="173" customWidth="1"/>
    <col min="6" max="6" width="24.140625" style="173" customWidth="1"/>
    <col min="7" max="7" width="26.5703125" style="173" customWidth="1"/>
    <col min="8" max="8" width="25.85546875" style="173" customWidth="1"/>
    <col min="9" max="9" width="14" style="173" customWidth="1"/>
    <col min="10" max="10" width="18" style="173" customWidth="1"/>
    <col min="11" max="11" width="18.5703125" style="173" customWidth="1"/>
    <col min="12" max="12" width="20" style="173" customWidth="1"/>
    <col min="13" max="13" width="18.28515625" style="173" customWidth="1"/>
    <col min="14" max="15" width="18" style="173" customWidth="1"/>
    <col min="16" max="16" width="26.28515625" style="173" customWidth="1"/>
    <col min="17" max="17" width="24.85546875" style="173" customWidth="1"/>
    <col min="18" max="18" width="19.42578125" style="173" customWidth="1"/>
    <col min="19" max="19" width="28.140625" style="173" customWidth="1"/>
    <col min="20" max="20" width="57.28515625" style="173" customWidth="1"/>
    <col min="21" max="21" width="40.140625" style="173" customWidth="1"/>
    <col min="22" max="22" width="18.42578125" style="173" customWidth="1"/>
    <col min="23" max="23" width="19.42578125" style="173" customWidth="1"/>
    <col min="24" max="24" width="80.28515625" style="173" customWidth="1"/>
    <col min="25" max="25" width="31.140625" style="173" customWidth="1"/>
    <col min="26" max="26" width="14.42578125" style="173" customWidth="1"/>
    <col min="27" max="28" width="11" style="173" customWidth="1"/>
    <col min="29" max="16384" width="14.42578125" style="173"/>
  </cols>
  <sheetData>
    <row r="1" spans="1:26" ht="44.25" hidden="1" customHeight="1" x14ac:dyDescent="0.35">
      <c r="A1" s="2"/>
      <c r="B1" s="88"/>
      <c r="C1" s="89" t="s">
        <v>1</v>
      </c>
      <c r="D1" s="89" t="s">
        <v>2</v>
      </c>
      <c r="E1" s="5"/>
      <c r="F1" s="6" t="s">
        <v>3</v>
      </c>
      <c r="G1" s="6" t="s">
        <v>144</v>
      </c>
      <c r="H1" s="6" t="s">
        <v>5</v>
      </c>
      <c r="I1" s="6" t="s">
        <v>7</v>
      </c>
      <c r="J1" s="6" t="s">
        <v>166</v>
      </c>
      <c r="K1" s="1"/>
      <c r="L1" s="8"/>
      <c r="M1" s="7"/>
      <c r="N1" s="7"/>
      <c r="O1" s="7"/>
      <c r="P1" s="7"/>
      <c r="Q1" s="7"/>
      <c r="R1" s="7"/>
      <c r="S1" s="1"/>
      <c r="T1" s="1"/>
      <c r="U1" s="1"/>
      <c r="V1" s="1"/>
      <c r="W1" s="1"/>
      <c r="X1" s="1"/>
      <c r="Y1" s="1"/>
    </row>
    <row r="2" spans="1:26" s="79" customFormat="1" ht="26.25" hidden="1" thickBot="1" x14ac:dyDescent="0.25">
      <c r="A2" s="75"/>
      <c r="B2" s="87"/>
      <c r="C2" s="90" t="s">
        <v>8</v>
      </c>
      <c r="D2" s="91" t="s">
        <v>9</v>
      </c>
      <c r="E2" s="82"/>
      <c r="F2" s="94" t="s">
        <v>10</v>
      </c>
      <c r="G2" s="95" t="s">
        <v>162</v>
      </c>
      <c r="H2" s="94" t="s">
        <v>24</v>
      </c>
      <c r="I2" s="160" t="s">
        <v>149</v>
      </c>
      <c r="J2" s="80" t="s">
        <v>164</v>
      </c>
      <c r="K2" s="75"/>
      <c r="L2" s="76"/>
      <c r="M2" s="78"/>
      <c r="N2" s="78"/>
      <c r="O2" s="78"/>
      <c r="P2" s="78"/>
      <c r="Q2" s="78"/>
      <c r="R2" s="78"/>
      <c r="S2" s="75"/>
      <c r="T2" s="75"/>
      <c r="U2" s="75"/>
      <c r="V2" s="75"/>
      <c r="W2" s="75"/>
      <c r="X2" s="75"/>
      <c r="Y2" s="75"/>
    </row>
    <row r="3" spans="1:26" s="79" customFormat="1" ht="26.25" hidden="1" thickBot="1" x14ac:dyDescent="0.25">
      <c r="A3" s="75"/>
      <c r="B3" s="87"/>
      <c r="C3" s="90" t="s">
        <v>14</v>
      </c>
      <c r="D3" s="91" t="s">
        <v>15</v>
      </c>
      <c r="E3" s="82"/>
      <c r="F3" s="94" t="s">
        <v>135</v>
      </c>
      <c r="G3" s="95" t="s">
        <v>11</v>
      </c>
      <c r="H3" s="95" t="s">
        <v>147</v>
      </c>
      <c r="I3" s="162" t="s">
        <v>150</v>
      </c>
      <c r="J3" s="80" t="s">
        <v>167</v>
      </c>
      <c r="K3" s="75"/>
      <c r="L3" s="76"/>
      <c r="M3" s="78"/>
      <c r="N3" s="78"/>
      <c r="O3" s="78"/>
      <c r="P3" s="78"/>
      <c r="Q3" s="78"/>
      <c r="R3" s="78"/>
      <c r="S3" s="75"/>
      <c r="T3" s="75"/>
      <c r="U3" s="75"/>
      <c r="V3" s="75"/>
      <c r="W3" s="75"/>
      <c r="X3" s="75"/>
      <c r="Y3" s="75"/>
    </row>
    <row r="4" spans="1:26" s="79" customFormat="1" ht="26.25" hidden="1" thickBot="1" x14ac:dyDescent="0.25">
      <c r="A4" s="75"/>
      <c r="B4" s="87"/>
      <c r="C4" s="90" t="s">
        <v>126</v>
      </c>
      <c r="D4" s="91" t="s">
        <v>130</v>
      </c>
      <c r="E4" s="82"/>
      <c r="F4" s="94" t="s">
        <v>136</v>
      </c>
      <c r="G4" s="95" t="s">
        <v>145</v>
      </c>
      <c r="H4" s="83"/>
      <c r="I4" s="161" t="s">
        <v>30</v>
      </c>
      <c r="J4" s="80" t="s">
        <v>165</v>
      </c>
      <c r="K4" s="75"/>
      <c r="L4" s="76"/>
      <c r="M4" s="78"/>
      <c r="N4" s="78"/>
      <c r="O4" s="78"/>
      <c r="P4" s="78"/>
      <c r="Q4" s="78"/>
      <c r="R4" s="78"/>
      <c r="S4" s="75"/>
      <c r="T4" s="75"/>
      <c r="U4" s="75"/>
      <c r="V4" s="75"/>
      <c r="W4" s="75"/>
      <c r="X4" s="75"/>
      <c r="Y4" s="75"/>
    </row>
    <row r="5" spans="1:26" s="79" customFormat="1" ht="39" hidden="1" thickBot="1" x14ac:dyDescent="0.25">
      <c r="A5" s="75"/>
      <c r="B5" s="87"/>
      <c r="C5" s="91" t="s">
        <v>124</v>
      </c>
      <c r="D5" s="91" t="s">
        <v>132</v>
      </c>
      <c r="E5" s="82"/>
      <c r="F5" s="95" t="s">
        <v>137</v>
      </c>
      <c r="G5" s="95" t="s">
        <v>17</v>
      </c>
      <c r="H5" s="81"/>
      <c r="I5" s="80"/>
      <c r="J5" s="80"/>
      <c r="K5" s="75"/>
      <c r="L5" s="76"/>
      <c r="M5" s="78"/>
      <c r="N5" s="78"/>
      <c r="O5" s="78"/>
      <c r="P5" s="78"/>
      <c r="Q5" s="78"/>
      <c r="R5" s="78"/>
      <c r="S5" s="75"/>
      <c r="T5" s="75"/>
      <c r="U5" s="75"/>
      <c r="V5" s="75"/>
      <c r="W5" s="75"/>
      <c r="X5" s="75"/>
      <c r="Y5" s="75"/>
    </row>
    <row r="6" spans="1:26" s="79" customFormat="1" ht="26.25" hidden="1" thickBot="1" x14ac:dyDescent="0.25">
      <c r="A6" s="75"/>
      <c r="B6" s="87"/>
      <c r="C6" s="90" t="s">
        <v>38</v>
      </c>
      <c r="D6" s="91" t="s">
        <v>131</v>
      </c>
      <c r="F6" s="95" t="s">
        <v>138</v>
      </c>
      <c r="G6" s="81"/>
      <c r="H6" s="81"/>
      <c r="I6" s="80"/>
      <c r="J6" s="80"/>
      <c r="K6" s="75"/>
      <c r="L6" s="76"/>
      <c r="M6" s="78"/>
      <c r="N6" s="78"/>
      <c r="O6" s="78"/>
      <c r="P6" s="78"/>
      <c r="Q6" s="78"/>
      <c r="R6" s="78"/>
      <c r="S6" s="75"/>
      <c r="T6" s="75"/>
      <c r="U6" s="75"/>
      <c r="V6" s="75"/>
      <c r="W6" s="75"/>
      <c r="X6" s="75"/>
      <c r="Y6" s="75"/>
    </row>
    <row r="7" spans="1:26" s="79" customFormat="1" ht="26.25" hidden="1" thickBot="1" x14ac:dyDescent="0.25">
      <c r="A7" s="75"/>
      <c r="B7" s="87"/>
      <c r="C7" s="90" t="s">
        <v>42</v>
      </c>
      <c r="D7" s="91" t="s">
        <v>133</v>
      </c>
      <c r="E7" s="82"/>
      <c r="F7" s="83"/>
      <c r="G7" s="81"/>
      <c r="H7" s="81"/>
      <c r="I7" s="84"/>
      <c r="J7" s="84"/>
      <c r="K7" s="75"/>
      <c r="L7" s="76"/>
      <c r="M7" s="78"/>
      <c r="N7" s="78"/>
      <c r="O7" s="78"/>
      <c r="P7" s="78"/>
      <c r="Q7" s="78"/>
      <c r="R7" s="78"/>
      <c r="S7" s="75"/>
      <c r="T7" s="75"/>
      <c r="U7" s="75"/>
      <c r="V7" s="75"/>
      <c r="W7" s="75"/>
      <c r="X7" s="75"/>
      <c r="Y7" s="75"/>
    </row>
    <row r="8" spans="1:26" s="79" customFormat="1" ht="26.25" hidden="1" thickBot="1" x14ac:dyDescent="0.25">
      <c r="A8" s="75"/>
      <c r="B8" s="87"/>
      <c r="C8" s="90" t="s">
        <v>45</v>
      </c>
      <c r="D8" s="91" t="s">
        <v>35</v>
      </c>
      <c r="E8" s="82"/>
      <c r="F8" s="83"/>
      <c r="G8" s="81"/>
      <c r="H8" s="81"/>
      <c r="I8" s="80"/>
      <c r="J8" s="80"/>
      <c r="K8" s="75"/>
      <c r="L8" s="76"/>
      <c r="M8" s="78"/>
      <c r="N8" s="78"/>
      <c r="O8" s="78"/>
      <c r="P8" s="78"/>
      <c r="Q8" s="78"/>
      <c r="R8" s="78"/>
      <c r="S8" s="75"/>
      <c r="T8" s="75"/>
      <c r="U8" s="75"/>
      <c r="V8" s="75"/>
      <c r="W8" s="75"/>
      <c r="X8" s="75"/>
      <c r="Y8" s="75"/>
    </row>
    <row r="9" spans="1:26" s="79" customFormat="1" ht="51.75" hidden="1" thickBot="1" x14ac:dyDescent="0.25">
      <c r="A9" s="75"/>
      <c r="B9" s="87"/>
      <c r="C9" s="90" t="s">
        <v>127</v>
      </c>
      <c r="D9" s="91" t="s">
        <v>39</v>
      </c>
      <c r="E9" s="82"/>
      <c r="F9" s="81"/>
      <c r="G9" s="81"/>
      <c r="H9" s="81"/>
      <c r="I9" s="80"/>
      <c r="J9" s="80"/>
      <c r="K9" s="75"/>
      <c r="L9" s="76"/>
      <c r="M9" s="78"/>
      <c r="N9" s="78"/>
      <c r="O9" s="78"/>
      <c r="P9" s="78"/>
      <c r="Q9" s="78"/>
      <c r="R9" s="78"/>
      <c r="S9" s="75"/>
      <c r="T9" s="75"/>
      <c r="U9" s="75"/>
      <c r="V9" s="75"/>
      <c r="W9" s="75"/>
      <c r="X9" s="75"/>
      <c r="Y9" s="75"/>
    </row>
    <row r="10" spans="1:26" s="79" customFormat="1" ht="26.25" hidden="1" thickBot="1" x14ac:dyDescent="0.25">
      <c r="A10" s="75"/>
      <c r="B10" s="87"/>
      <c r="C10" s="90" t="s">
        <v>50</v>
      </c>
      <c r="D10" s="91" t="s">
        <v>43</v>
      </c>
      <c r="E10" s="82"/>
      <c r="F10" s="81"/>
      <c r="G10" s="81"/>
      <c r="H10" s="81"/>
      <c r="I10" s="80"/>
      <c r="J10" s="80"/>
      <c r="K10" s="75"/>
      <c r="L10" s="76"/>
      <c r="M10" s="78"/>
      <c r="N10" s="78"/>
      <c r="O10" s="78"/>
      <c r="P10" s="78"/>
      <c r="Q10" s="78"/>
      <c r="R10" s="78"/>
      <c r="S10" s="75"/>
      <c r="T10" s="75"/>
      <c r="U10" s="75"/>
      <c r="V10" s="75"/>
      <c r="W10" s="75"/>
      <c r="X10" s="75"/>
      <c r="Y10" s="75"/>
    </row>
    <row r="11" spans="1:26" s="79" customFormat="1" ht="39" hidden="1" thickBot="1" x14ac:dyDescent="0.25">
      <c r="A11" s="75"/>
      <c r="B11" s="87"/>
      <c r="C11" s="90" t="s">
        <v>52</v>
      </c>
      <c r="D11" s="91" t="s">
        <v>139</v>
      </c>
      <c r="E11" s="82"/>
      <c r="F11" s="81"/>
      <c r="G11" s="81"/>
      <c r="H11" s="81"/>
      <c r="I11" s="80"/>
      <c r="J11" s="80"/>
      <c r="K11" s="75"/>
      <c r="L11" s="76"/>
      <c r="M11" s="78"/>
      <c r="N11" s="78"/>
      <c r="O11" s="78"/>
      <c r="P11" s="78"/>
      <c r="Q11" s="78"/>
      <c r="R11" s="78"/>
      <c r="S11" s="75"/>
      <c r="T11" s="75"/>
      <c r="U11" s="75"/>
      <c r="V11" s="75"/>
      <c r="W11" s="75"/>
      <c r="X11" s="75"/>
      <c r="Y11" s="75"/>
    </row>
    <row r="12" spans="1:26" s="79" customFormat="1" ht="26.25" hidden="1" thickBot="1" x14ac:dyDescent="0.25">
      <c r="A12" s="75"/>
      <c r="B12" s="87"/>
      <c r="C12" s="90" t="s">
        <v>54</v>
      </c>
      <c r="D12" s="91" t="s">
        <v>134</v>
      </c>
      <c r="E12" s="82"/>
      <c r="F12" s="85"/>
      <c r="G12" s="85"/>
      <c r="H12" s="85"/>
      <c r="I12" s="86"/>
      <c r="J12" s="78"/>
      <c r="K12" s="78"/>
      <c r="L12" s="75"/>
      <c r="M12" s="76"/>
      <c r="N12" s="78"/>
      <c r="O12" s="78"/>
      <c r="P12" s="78"/>
      <c r="Q12" s="78"/>
      <c r="R12" s="78"/>
      <c r="S12" s="78"/>
      <c r="T12" s="75"/>
      <c r="U12" s="75"/>
      <c r="V12" s="75"/>
      <c r="W12" s="75"/>
      <c r="X12" s="75"/>
      <c r="Y12" s="75"/>
      <c r="Z12" s="75"/>
    </row>
    <row r="13" spans="1:26" s="79" customFormat="1" ht="39" hidden="1" thickBot="1" x14ac:dyDescent="0.25">
      <c r="A13" s="75"/>
      <c r="B13" s="87"/>
      <c r="C13" s="90" t="s">
        <v>55</v>
      </c>
      <c r="D13" s="91" t="s">
        <v>53</v>
      </c>
      <c r="E13" s="82"/>
      <c r="F13" s="85"/>
      <c r="G13" s="85"/>
      <c r="H13" s="85"/>
      <c r="I13" s="86"/>
      <c r="J13" s="78"/>
      <c r="K13" s="78"/>
      <c r="L13" s="75"/>
      <c r="M13" s="76"/>
      <c r="N13" s="78"/>
      <c r="O13" s="78"/>
      <c r="P13" s="78"/>
      <c r="Q13" s="78"/>
      <c r="R13" s="78"/>
      <c r="S13" s="78"/>
      <c r="T13" s="75"/>
      <c r="U13" s="75"/>
      <c r="V13" s="75"/>
      <c r="W13" s="75"/>
      <c r="X13" s="75"/>
      <c r="Y13" s="75"/>
      <c r="Z13" s="75"/>
    </row>
    <row r="14" spans="1:26" s="79" customFormat="1" ht="26.25" hidden="1" thickBot="1" x14ac:dyDescent="0.25">
      <c r="A14" s="75"/>
      <c r="B14" s="87"/>
      <c r="C14" s="91" t="s">
        <v>128</v>
      </c>
      <c r="D14" s="92"/>
      <c r="E14" s="82"/>
      <c r="F14" s="85"/>
      <c r="G14" s="85"/>
      <c r="H14" s="85"/>
      <c r="I14" s="86"/>
      <c r="J14" s="78"/>
      <c r="K14" s="78"/>
      <c r="L14" s="75"/>
      <c r="M14" s="76"/>
      <c r="N14" s="78"/>
      <c r="O14" s="78"/>
      <c r="P14" s="78"/>
      <c r="Q14" s="78"/>
      <c r="R14" s="78"/>
      <c r="S14" s="78"/>
      <c r="T14" s="75"/>
      <c r="U14" s="75"/>
      <c r="V14" s="75"/>
      <c r="W14" s="75"/>
      <c r="X14" s="75"/>
      <c r="Y14" s="75"/>
      <c r="Z14" s="75"/>
    </row>
    <row r="15" spans="1:26" s="79" customFormat="1" ht="39" hidden="1" thickBot="1" x14ac:dyDescent="0.25">
      <c r="A15" s="75"/>
      <c r="B15" s="87"/>
      <c r="C15" s="93" t="s">
        <v>21</v>
      </c>
      <c r="D15" s="91"/>
      <c r="E15" s="82"/>
      <c r="F15" s="85"/>
      <c r="G15" s="85"/>
      <c r="H15" s="85"/>
      <c r="I15" s="86"/>
      <c r="J15" s="78"/>
      <c r="K15" s="78"/>
      <c r="L15" s="75"/>
      <c r="M15" s="76"/>
      <c r="N15" s="78"/>
      <c r="O15" s="78"/>
      <c r="P15" s="78"/>
      <c r="Q15" s="78"/>
      <c r="R15" s="78"/>
      <c r="S15" s="78"/>
      <c r="T15" s="75"/>
      <c r="U15" s="75"/>
      <c r="V15" s="75"/>
      <c r="W15" s="75"/>
      <c r="X15" s="75"/>
      <c r="Y15" s="75"/>
      <c r="Z15" s="75"/>
    </row>
    <row r="16" spans="1:26" ht="24" hidden="1" thickBot="1" x14ac:dyDescent="0.4">
      <c r="A16" s="2"/>
      <c r="B16" s="1"/>
      <c r="C16" s="1"/>
      <c r="D16" s="1"/>
      <c r="E16" s="14"/>
      <c r="F16" s="1"/>
      <c r="G16" s="14"/>
      <c r="H16" s="14"/>
      <c r="I16" s="7"/>
      <c r="J16" s="7"/>
      <c r="K16" s="7"/>
      <c r="L16" s="7"/>
      <c r="M16" s="8"/>
      <c r="N16" s="7"/>
      <c r="O16" s="7"/>
      <c r="P16" s="7"/>
      <c r="Q16" s="7"/>
      <c r="R16" s="7"/>
      <c r="S16" s="7"/>
      <c r="T16" s="15"/>
      <c r="U16" s="15"/>
      <c r="V16" s="15"/>
      <c r="W16" s="1"/>
      <c r="X16" s="16"/>
      <c r="Y16" s="16"/>
      <c r="Z16" s="1"/>
    </row>
    <row r="17" spans="1:27" ht="27.75" customHeight="1" x14ac:dyDescent="0.25">
      <c r="A17" s="553"/>
      <c r="B17" s="496"/>
      <c r="C17" s="497"/>
      <c r="D17" s="538" t="s">
        <v>56</v>
      </c>
      <c r="E17" s="539"/>
      <c r="F17" s="539"/>
      <c r="G17" s="539"/>
      <c r="H17" s="539"/>
      <c r="I17" s="539"/>
      <c r="J17" s="539"/>
      <c r="K17" s="539"/>
      <c r="L17" s="539"/>
      <c r="M17" s="539"/>
      <c r="N17" s="539"/>
      <c r="O17" s="539"/>
      <c r="P17" s="539"/>
      <c r="Q17" s="539"/>
      <c r="R17" s="539"/>
      <c r="S17" s="539"/>
      <c r="T17" s="539"/>
      <c r="U17" s="539"/>
      <c r="V17" s="539"/>
      <c r="W17" s="540"/>
      <c r="X17" s="121" t="s">
        <v>57</v>
      </c>
      <c r="Z17" s="1"/>
    </row>
    <row r="18" spans="1:27" ht="27.75" customHeight="1" x14ac:dyDescent="0.25">
      <c r="A18" s="554"/>
      <c r="B18" s="555"/>
      <c r="C18" s="439"/>
      <c r="D18" s="541"/>
      <c r="E18" s="542"/>
      <c r="F18" s="542"/>
      <c r="G18" s="542"/>
      <c r="H18" s="542"/>
      <c r="I18" s="542"/>
      <c r="J18" s="542"/>
      <c r="K18" s="542"/>
      <c r="L18" s="542"/>
      <c r="M18" s="542"/>
      <c r="N18" s="542"/>
      <c r="O18" s="542"/>
      <c r="P18" s="542"/>
      <c r="Q18" s="542"/>
      <c r="R18" s="542"/>
      <c r="S18" s="542"/>
      <c r="T18" s="542"/>
      <c r="U18" s="542"/>
      <c r="V18" s="542"/>
      <c r="W18" s="543"/>
      <c r="X18" s="176" t="s">
        <v>168</v>
      </c>
      <c r="Z18" s="1"/>
    </row>
    <row r="19" spans="1:27" ht="27.75" customHeight="1" x14ac:dyDescent="0.25">
      <c r="A19" s="554"/>
      <c r="B19" s="555"/>
      <c r="C19" s="439"/>
      <c r="D19" s="541"/>
      <c r="E19" s="542"/>
      <c r="F19" s="542"/>
      <c r="G19" s="542"/>
      <c r="H19" s="542"/>
      <c r="I19" s="542"/>
      <c r="J19" s="542"/>
      <c r="K19" s="542"/>
      <c r="L19" s="542"/>
      <c r="M19" s="542"/>
      <c r="N19" s="542"/>
      <c r="O19" s="542"/>
      <c r="P19" s="542"/>
      <c r="Q19" s="542"/>
      <c r="R19" s="542"/>
      <c r="S19" s="542"/>
      <c r="T19" s="542"/>
      <c r="U19" s="542"/>
      <c r="V19" s="542"/>
      <c r="W19" s="543"/>
      <c r="X19" s="177" t="s">
        <v>169</v>
      </c>
      <c r="Z19" s="1"/>
    </row>
    <row r="20" spans="1:27" ht="27.75" customHeight="1" thickBot="1" x14ac:dyDescent="0.3">
      <c r="A20" s="556"/>
      <c r="B20" s="419"/>
      <c r="C20" s="420"/>
      <c r="D20" s="544"/>
      <c r="E20" s="545"/>
      <c r="F20" s="545"/>
      <c r="G20" s="545"/>
      <c r="H20" s="545"/>
      <c r="I20" s="545"/>
      <c r="J20" s="545"/>
      <c r="K20" s="545"/>
      <c r="L20" s="545"/>
      <c r="M20" s="545"/>
      <c r="N20" s="545"/>
      <c r="O20" s="545"/>
      <c r="P20" s="545"/>
      <c r="Q20" s="545"/>
      <c r="R20" s="545"/>
      <c r="S20" s="545"/>
      <c r="T20" s="545"/>
      <c r="U20" s="545"/>
      <c r="V20" s="545"/>
      <c r="W20" s="546"/>
      <c r="X20" s="122" t="s">
        <v>58</v>
      </c>
      <c r="Z20" s="1"/>
    </row>
    <row r="21" spans="1:27" ht="36.75" customHeight="1" thickBot="1" x14ac:dyDescent="0.3">
      <c r="A21" s="17"/>
      <c r="B21" s="18"/>
      <c r="C21" s="18"/>
      <c r="D21" s="18"/>
      <c r="E21" s="19"/>
      <c r="F21" s="20"/>
      <c r="G21" s="21"/>
      <c r="H21" s="21"/>
      <c r="I21" s="20"/>
      <c r="J21" s="20"/>
      <c r="K21" s="20"/>
      <c r="L21" s="20"/>
      <c r="M21" s="20"/>
      <c r="N21" s="20"/>
      <c r="O21" s="20"/>
      <c r="P21" s="20"/>
      <c r="Q21" s="20"/>
      <c r="R21" s="20"/>
      <c r="S21" s="20"/>
      <c r="T21" s="22"/>
      <c r="U21" s="22"/>
      <c r="V21" s="22"/>
      <c r="W21" s="20"/>
      <c r="X21" s="21"/>
    </row>
    <row r="22" spans="1:27" ht="63" customHeight="1" thickBot="1" x14ac:dyDescent="0.3">
      <c r="A22" s="547" t="s">
        <v>59</v>
      </c>
      <c r="B22" s="548"/>
      <c r="C22" s="549"/>
      <c r="D22" s="23"/>
      <c r="E22" s="530" t="str">
        <f>CONCATENATE("INFORME DE SEGUIMIENTO DEL PROCESO ",A23)</f>
        <v>INFORME DE SEGUIMIENTO DEL PROCESO GESTIÓN DEL TALENTO HUMANO</v>
      </c>
      <c r="F22" s="531"/>
      <c r="G22" s="21"/>
      <c r="H22" s="566" t="s">
        <v>60</v>
      </c>
      <c r="I22" s="567"/>
      <c r="J22" s="568"/>
      <c r="K22" s="107"/>
      <c r="L22" s="107"/>
      <c r="M22" s="574" t="s">
        <v>61</v>
      </c>
      <c r="N22" s="575"/>
      <c r="O22" s="576"/>
      <c r="P22" s="111"/>
      <c r="Q22" s="111"/>
      <c r="R22" s="111"/>
      <c r="S22" s="111"/>
      <c r="T22" s="111"/>
      <c r="U22" s="111"/>
      <c r="V22" s="111"/>
      <c r="W22" s="111"/>
      <c r="X22" s="110"/>
    </row>
    <row r="23" spans="1:27" ht="53.25" customHeight="1" thickBot="1" x14ac:dyDescent="0.3">
      <c r="A23" s="590" t="s">
        <v>52</v>
      </c>
      <c r="B23" s="591"/>
      <c r="C23" s="592"/>
      <c r="D23" s="23"/>
      <c r="E23" s="125" t="s">
        <v>151</v>
      </c>
      <c r="F23" s="126">
        <f>COUNTA(E31:E36)</f>
        <v>6</v>
      </c>
      <c r="G23" s="21"/>
      <c r="H23" s="569" t="s">
        <v>69</v>
      </c>
      <c r="I23" s="570"/>
      <c r="J23" s="126">
        <f>COUNTIF(I31:I35,"Acción Correctiva")</f>
        <v>0</v>
      </c>
      <c r="K23" s="112"/>
      <c r="L23" s="108"/>
      <c r="M23" s="113" t="s">
        <v>65</v>
      </c>
      <c r="N23" s="124" t="s">
        <v>66</v>
      </c>
      <c r="O23" s="156" t="s">
        <v>67</v>
      </c>
      <c r="P23" s="111"/>
      <c r="Q23" s="111"/>
      <c r="R23" s="111"/>
      <c r="S23" s="111"/>
      <c r="T23" s="111"/>
      <c r="U23" s="110"/>
      <c r="V23" s="110"/>
      <c r="W23" s="23"/>
      <c r="X23" s="110"/>
    </row>
    <row r="24" spans="1:27" ht="48.75" customHeight="1" thickBot="1" x14ac:dyDescent="0.4">
      <c r="A24" s="27"/>
      <c r="B24" s="23"/>
      <c r="C24" s="23"/>
      <c r="D24" s="28"/>
      <c r="E24" s="127" t="s">
        <v>62</v>
      </c>
      <c r="F24" s="128">
        <f>COUNTA(H31:H36)</f>
        <v>6</v>
      </c>
      <c r="G24" s="24"/>
      <c r="H24" s="571" t="s">
        <v>156</v>
      </c>
      <c r="I24" s="572"/>
      <c r="J24" s="131">
        <f>COUNTIF(I31:I36,"Acción Preventiva y/o de mejora")</f>
        <v>6</v>
      </c>
      <c r="K24" s="112"/>
      <c r="L24" s="108"/>
      <c r="M24" s="114">
        <v>2016</v>
      </c>
      <c r="N24" s="37">
        <v>2</v>
      </c>
      <c r="O24" s="115">
        <v>18</v>
      </c>
      <c r="P24" s="111"/>
      <c r="Q24" s="111"/>
      <c r="R24" s="112"/>
      <c r="S24" s="112"/>
      <c r="T24" s="112"/>
      <c r="U24" s="110"/>
      <c r="V24" s="110"/>
      <c r="W24" s="23"/>
      <c r="X24" s="110"/>
    </row>
    <row r="25" spans="1:27" ht="53.25" customHeight="1" x14ac:dyDescent="0.35">
      <c r="A25" s="27"/>
      <c r="B25" s="23"/>
      <c r="C25" s="23"/>
      <c r="D25" s="33"/>
      <c r="E25" s="129" t="s">
        <v>152</v>
      </c>
      <c r="F25" s="128">
        <f>COUNTIF(W31:W35, "Vencida")</f>
        <v>0</v>
      </c>
      <c r="G25" s="24"/>
      <c r="H25" s="573"/>
      <c r="I25" s="573"/>
      <c r="J25" s="118"/>
      <c r="K25" s="112"/>
      <c r="L25" s="108"/>
      <c r="M25" s="116">
        <v>2017</v>
      </c>
      <c r="N25" s="46">
        <v>2</v>
      </c>
      <c r="O25" s="117">
        <v>8</v>
      </c>
      <c r="P25" s="111"/>
      <c r="Q25" s="111"/>
      <c r="R25" s="112"/>
      <c r="S25" s="112"/>
      <c r="T25" s="112"/>
      <c r="U25" s="110"/>
      <c r="V25" s="110"/>
      <c r="W25" s="23"/>
      <c r="X25" s="62"/>
    </row>
    <row r="26" spans="1:27" ht="48.75" customHeight="1" x14ac:dyDescent="0.35">
      <c r="A26" s="27"/>
      <c r="B26" s="23"/>
      <c r="C26" s="23"/>
      <c r="D26" s="28"/>
      <c r="E26" s="129" t="s">
        <v>153</v>
      </c>
      <c r="F26" s="373">
        <f>COUNTIF(W31:W36, "En ejecución")</f>
        <v>6</v>
      </c>
      <c r="G26" s="24"/>
      <c r="H26" s="573"/>
      <c r="I26" s="573"/>
      <c r="J26" s="174"/>
      <c r="K26" s="118"/>
      <c r="L26" s="108"/>
      <c r="M26" s="116">
        <v>2018</v>
      </c>
      <c r="N26" s="46"/>
      <c r="O26" s="117"/>
      <c r="P26" s="111"/>
      <c r="Q26" s="111"/>
      <c r="R26" s="112"/>
      <c r="S26" s="112"/>
      <c r="T26" s="112"/>
      <c r="U26" s="110"/>
      <c r="V26" s="110"/>
      <c r="W26" s="23"/>
      <c r="X26" s="62"/>
    </row>
    <row r="27" spans="1:27" ht="51" customHeight="1" thickBot="1" x14ac:dyDescent="0.4">
      <c r="A27" s="27"/>
      <c r="B27" s="23"/>
      <c r="C27" s="23"/>
      <c r="D27" s="33"/>
      <c r="E27" s="130" t="s">
        <v>155</v>
      </c>
      <c r="F27" s="131">
        <f>COUNTIF(W32:W36, "Cerrada")</f>
        <v>0</v>
      </c>
      <c r="G27" s="24"/>
      <c r="H27" s="25"/>
      <c r="I27" s="109"/>
      <c r="J27" s="108"/>
      <c r="K27" s="108"/>
      <c r="L27" s="108"/>
      <c r="M27" s="119" t="s">
        <v>75</v>
      </c>
      <c r="N27" s="120">
        <f>SUM(N24:N26)</f>
        <v>4</v>
      </c>
      <c r="O27" s="157">
        <f>SUM(O24:O26)</f>
        <v>26</v>
      </c>
      <c r="P27" s="111"/>
      <c r="Q27" s="111"/>
      <c r="R27" s="112"/>
      <c r="S27" s="112"/>
      <c r="T27" s="112"/>
      <c r="U27" s="110"/>
      <c r="V27" s="110"/>
      <c r="W27" s="23"/>
      <c r="X27" s="62"/>
    </row>
    <row r="28" spans="1:27" ht="41.25" customHeight="1" thickBot="1" x14ac:dyDescent="0.4">
      <c r="A28" s="27"/>
      <c r="B28" s="23"/>
      <c r="C28" s="23"/>
      <c r="D28" s="23"/>
      <c r="E28" s="103"/>
      <c r="F28" s="104"/>
      <c r="G28" s="24"/>
      <c r="H28" s="25"/>
      <c r="I28" s="105"/>
      <c r="J28" s="106"/>
      <c r="K28" s="105"/>
      <c r="L28" s="106"/>
      <c r="M28" s="123"/>
      <c r="N28" s="26"/>
      <c r="O28" s="26"/>
      <c r="P28" s="26"/>
      <c r="Q28" s="26"/>
      <c r="R28" s="20"/>
      <c r="S28" s="20"/>
      <c r="T28" s="20"/>
      <c r="U28" s="20"/>
      <c r="V28" s="20"/>
      <c r="W28" s="20"/>
      <c r="X28" s="20"/>
    </row>
    <row r="29" spans="1:27" s="97" customFormat="1" ht="45" customHeight="1" thickBot="1" x14ac:dyDescent="0.25">
      <c r="A29" s="557" t="s">
        <v>80</v>
      </c>
      <c r="B29" s="558"/>
      <c r="C29" s="558"/>
      <c r="D29" s="558"/>
      <c r="E29" s="558"/>
      <c r="F29" s="558"/>
      <c r="G29" s="559"/>
      <c r="H29" s="550" t="s">
        <v>81</v>
      </c>
      <c r="I29" s="551"/>
      <c r="J29" s="551"/>
      <c r="K29" s="551"/>
      <c r="L29" s="551"/>
      <c r="M29" s="551"/>
      <c r="N29" s="552"/>
      <c r="O29" s="563" t="s">
        <v>82</v>
      </c>
      <c r="P29" s="564"/>
      <c r="Q29" s="564"/>
      <c r="R29" s="564"/>
      <c r="S29" s="565"/>
      <c r="T29" s="527" t="s">
        <v>148</v>
      </c>
      <c r="U29" s="528"/>
      <c r="V29" s="528"/>
      <c r="W29" s="528"/>
      <c r="X29" s="529"/>
      <c r="Y29" s="99"/>
      <c r="Z29" s="100"/>
      <c r="AA29" s="101"/>
    </row>
    <row r="30" spans="1:27" ht="63" customHeight="1" thickBot="1" x14ac:dyDescent="0.3">
      <c r="A30" s="196" t="s">
        <v>154</v>
      </c>
      <c r="B30" s="197" t="s">
        <v>3</v>
      </c>
      <c r="C30" s="197" t="s">
        <v>84</v>
      </c>
      <c r="D30" s="197" t="s">
        <v>140</v>
      </c>
      <c r="E30" s="197" t="s">
        <v>141</v>
      </c>
      <c r="F30" s="197" t="s">
        <v>142</v>
      </c>
      <c r="G30" s="198" t="s">
        <v>143</v>
      </c>
      <c r="H30" s="199" t="s">
        <v>146</v>
      </c>
      <c r="I30" s="197" t="s">
        <v>5</v>
      </c>
      <c r="J30" s="197" t="s">
        <v>85</v>
      </c>
      <c r="K30" s="200" t="s">
        <v>86</v>
      </c>
      <c r="L30" s="200" t="s">
        <v>88</v>
      </c>
      <c r="M30" s="200" t="s">
        <v>89</v>
      </c>
      <c r="N30" s="201" t="s">
        <v>90</v>
      </c>
      <c r="O30" s="535" t="s">
        <v>91</v>
      </c>
      <c r="P30" s="536"/>
      <c r="Q30" s="536"/>
      <c r="R30" s="537"/>
      <c r="S30" s="201" t="s">
        <v>92</v>
      </c>
      <c r="T30" s="202" t="s">
        <v>91</v>
      </c>
      <c r="U30" s="200" t="s">
        <v>92</v>
      </c>
      <c r="V30" s="200" t="s">
        <v>166</v>
      </c>
      <c r="W30" s="200" t="s">
        <v>93</v>
      </c>
      <c r="X30" s="201" t="s">
        <v>163</v>
      </c>
      <c r="Y30" s="98"/>
      <c r="Z30" s="102"/>
      <c r="AA30" s="102"/>
    </row>
    <row r="31" spans="1:27" s="175" customFormat="1" ht="76.5" x14ac:dyDescent="0.25">
      <c r="A31" s="296">
        <v>1</v>
      </c>
      <c r="B31" s="318" t="s">
        <v>10</v>
      </c>
      <c r="C31" s="318" t="s">
        <v>139</v>
      </c>
      <c r="D31" s="298">
        <v>43392</v>
      </c>
      <c r="E31" s="299" t="s">
        <v>507</v>
      </c>
      <c r="F31" s="296" t="s">
        <v>145</v>
      </c>
      <c r="G31" s="299" t="s">
        <v>508</v>
      </c>
      <c r="H31" s="299" t="s">
        <v>509</v>
      </c>
      <c r="I31" s="296" t="s">
        <v>147</v>
      </c>
      <c r="J31" s="299" t="s">
        <v>510</v>
      </c>
      <c r="K31" s="299" t="s">
        <v>511</v>
      </c>
      <c r="L31" s="298">
        <v>43439</v>
      </c>
      <c r="M31" s="298">
        <v>43480</v>
      </c>
      <c r="N31" s="298">
        <v>43539</v>
      </c>
      <c r="O31" s="532"/>
      <c r="P31" s="533"/>
      <c r="Q31" s="533"/>
      <c r="R31" s="534"/>
      <c r="S31" s="296"/>
      <c r="T31" s="93" t="s">
        <v>589</v>
      </c>
      <c r="U31" s="369"/>
      <c r="V31" s="369"/>
      <c r="W31" s="314" t="s">
        <v>150</v>
      </c>
      <c r="X31" s="93" t="s">
        <v>587</v>
      </c>
      <c r="Y31" s="16"/>
      <c r="Z31" s="1"/>
    </row>
    <row r="32" spans="1:27" ht="147" customHeight="1" x14ac:dyDescent="0.25">
      <c r="A32" s="169">
        <v>2</v>
      </c>
      <c r="B32" s="318" t="s">
        <v>10</v>
      </c>
      <c r="C32" s="318" t="s">
        <v>139</v>
      </c>
      <c r="D32" s="298">
        <v>43392</v>
      </c>
      <c r="E32" s="377" t="s">
        <v>512</v>
      </c>
      <c r="F32" s="296" t="s">
        <v>145</v>
      </c>
      <c r="G32" s="377" t="s">
        <v>513</v>
      </c>
      <c r="H32" s="377" t="s">
        <v>514</v>
      </c>
      <c r="I32" s="296" t="s">
        <v>147</v>
      </c>
      <c r="J32" s="299" t="s">
        <v>515</v>
      </c>
      <c r="K32" s="299" t="s">
        <v>511</v>
      </c>
      <c r="L32" s="298">
        <v>43439</v>
      </c>
      <c r="M32" s="298">
        <v>43480</v>
      </c>
      <c r="N32" s="298">
        <v>43511</v>
      </c>
      <c r="O32" s="632"/>
      <c r="P32" s="533"/>
      <c r="Q32" s="533"/>
      <c r="R32" s="534"/>
      <c r="S32" s="378"/>
      <c r="T32" s="379" t="s">
        <v>640</v>
      </c>
      <c r="U32" s="380"/>
      <c r="V32" s="369"/>
      <c r="W32" s="314" t="s">
        <v>150</v>
      </c>
      <c r="X32" s="93" t="s">
        <v>587</v>
      </c>
      <c r="Y32" s="1"/>
      <c r="Z32" s="1"/>
    </row>
    <row r="33" spans="1:26" ht="153" x14ac:dyDescent="0.25">
      <c r="A33" s="169">
        <v>3</v>
      </c>
      <c r="B33" s="318" t="s">
        <v>136</v>
      </c>
      <c r="C33" s="318" t="s">
        <v>139</v>
      </c>
      <c r="D33" s="298">
        <v>43403</v>
      </c>
      <c r="E33" s="377" t="s">
        <v>516</v>
      </c>
      <c r="F33" s="296" t="s">
        <v>145</v>
      </c>
      <c r="G33" s="377" t="s">
        <v>517</v>
      </c>
      <c r="H33" s="377" t="s">
        <v>518</v>
      </c>
      <c r="I33" s="296" t="s">
        <v>147</v>
      </c>
      <c r="J33" s="299" t="s">
        <v>519</v>
      </c>
      <c r="K33" s="299" t="s">
        <v>511</v>
      </c>
      <c r="L33" s="298">
        <v>43439</v>
      </c>
      <c r="M33" s="298">
        <v>43511</v>
      </c>
      <c r="N33" s="298">
        <v>43661</v>
      </c>
      <c r="O33" s="532"/>
      <c r="P33" s="533"/>
      <c r="Q33" s="533"/>
      <c r="R33" s="534"/>
      <c r="S33" s="381"/>
      <c r="T33" s="379" t="s">
        <v>641</v>
      </c>
      <c r="U33" s="380"/>
      <c r="V33" s="369"/>
      <c r="W33" s="314" t="s">
        <v>150</v>
      </c>
      <c r="X33" s="93" t="s">
        <v>587</v>
      </c>
      <c r="Y33" s="1"/>
      <c r="Z33" s="1"/>
    </row>
    <row r="34" spans="1:26" ht="85.5" x14ac:dyDescent="0.25">
      <c r="A34" s="169">
        <v>4</v>
      </c>
      <c r="B34" s="318" t="s">
        <v>136</v>
      </c>
      <c r="C34" s="318" t="s">
        <v>139</v>
      </c>
      <c r="D34" s="298">
        <v>43403</v>
      </c>
      <c r="E34" s="377" t="s">
        <v>520</v>
      </c>
      <c r="F34" s="296" t="s">
        <v>145</v>
      </c>
      <c r="G34" s="377" t="s">
        <v>521</v>
      </c>
      <c r="H34" s="377" t="s">
        <v>522</v>
      </c>
      <c r="I34" s="296" t="s">
        <v>147</v>
      </c>
      <c r="J34" s="299" t="s">
        <v>523</v>
      </c>
      <c r="K34" s="299" t="s">
        <v>511</v>
      </c>
      <c r="L34" s="298">
        <v>43439</v>
      </c>
      <c r="M34" s="298">
        <v>43511</v>
      </c>
      <c r="N34" s="298">
        <v>43539</v>
      </c>
      <c r="O34" s="532"/>
      <c r="P34" s="533"/>
      <c r="Q34" s="533"/>
      <c r="R34" s="534"/>
      <c r="S34" s="381"/>
      <c r="T34" s="379" t="s">
        <v>640</v>
      </c>
      <c r="U34" s="380"/>
      <c r="V34" s="369"/>
      <c r="W34" s="314" t="s">
        <v>150</v>
      </c>
      <c r="X34" s="93" t="s">
        <v>587</v>
      </c>
      <c r="Y34" s="1"/>
      <c r="Z34" s="1"/>
    </row>
    <row r="35" spans="1:26" ht="114" x14ac:dyDescent="0.25">
      <c r="A35" s="169">
        <v>5</v>
      </c>
      <c r="B35" s="318" t="s">
        <v>136</v>
      </c>
      <c r="C35" s="318" t="s">
        <v>139</v>
      </c>
      <c r="D35" s="298">
        <v>43403</v>
      </c>
      <c r="E35" s="377" t="s">
        <v>524</v>
      </c>
      <c r="F35" s="296" t="s">
        <v>145</v>
      </c>
      <c r="G35" s="377" t="s">
        <v>525</v>
      </c>
      <c r="H35" s="377" t="s">
        <v>526</v>
      </c>
      <c r="I35" s="296" t="s">
        <v>147</v>
      </c>
      <c r="J35" s="299" t="s">
        <v>527</v>
      </c>
      <c r="K35" s="299" t="s">
        <v>511</v>
      </c>
      <c r="L35" s="298">
        <v>43439</v>
      </c>
      <c r="M35" s="298">
        <v>43525</v>
      </c>
      <c r="N35" s="298">
        <v>43677</v>
      </c>
      <c r="O35" s="532"/>
      <c r="P35" s="533"/>
      <c r="Q35" s="533"/>
      <c r="R35" s="534"/>
      <c r="S35" s="381"/>
      <c r="T35" s="379" t="s">
        <v>640</v>
      </c>
      <c r="U35" s="380"/>
      <c r="V35" s="369"/>
      <c r="W35" s="314" t="s">
        <v>150</v>
      </c>
      <c r="X35" s="93" t="s">
        <v>587</v>
      </c>
      <c r="Y35" s="1"/>
      <c r="Z35" s="1"/>
    </row>
    <row r="36" spans="1:26" ht="85.5" x14ac:dyDescent="0.25">
      <c r="A36" s="169">
        <v>6</v>
      </c>
      <c r="B36" s="318" t="s">
        <v>136</v>
      </c>
      <c r="C36" s="318" t="s">
        <v>139</v>
      </c>
      <c r="D36" s="298">
        <v>43403</v>
      </c>
      <c r="E36" s="377" t="s">
        <v>528</v>
      </c>
      <c r="F36" s="296" t="s">
        <v>145</v>
      </c>
      <c r="G36" s="377" t="s">
        <v>529</v>
      </c>
      <c r="H36" s="377" t="s">
        <v>530</v>
      </c>
      <c r="I36" s="296" t="s">
        <v>147</v>
      </c>
      <c r="J36" s="299" t="s">
        <v>531</v>
      </c>
      <c r="K36" s="299" t="s">
        <v>511</v>
      </c>
      <c r="L36" s="298">
        <v>43439</v>
      </c>
      <c r="M36" s="298">
        <v>43525</v>
      </c>
      <c r="N36" s="298">
        <v>43677</v>
      </c>
      <c r="O36" s="532"/>
      <c r="P36" s="533"/>
      <c r="Q36" s="533"/>
      <c r="R36" s="534"/>
      <c r="S36" s="381"/>
      <c r="T36" s="379" t="s">
        <v>640</v>
      </c>
      <c r="U36" s="380"/>
      <c r="V36" s="369"/>
      <c r="W36" s="314" t="s">
        <v>150</v>
      </c>
      <c r="X36" s="93" t="s">
        <v>587</v>
      </c>
      <c r="Y36" s="1"/>
      <c r="Z36" s="1"/>
    </row>
    <row r="37" spans="1:26" x14ac:dyDescent="0.25">
      <c r="A37" s="1"/>
      <c r="B37" s="1"/>
      <c r="C37" s="1"/>
      <c r="D37" s="1"/>
      <c r="E37" s="16"/>
      <c r="F37" s="1"/>
      <c r="G37" s="16"/>
      <c r="H37" s="16"/>
      <c r="I37" s="1"/>
      <c r="J37" s="1"/>
      <c r="K37" s="1"/>
      <c r="L37" s="1"/>
      <c r="M37" s="1"/>
      <c r="N37" s="1"/>
      <c r="O37" s="1"/>
      <c r="P37" s="1"/>
      <c r="Q37" s="1"/>
      <c r="R37" s="1"/>
      <c r="S37" s="1"/>
      <c r="T37" s="15"/>
      <c r="U37" s="15"/>
      <c r="V37" s="15"/>
      <c r="W37" s="13"/>
      <c r="X37" s="16"/>
      <c r="Y37" s="1"/>
      <c r="Z37" s="1"/>
    </row>
    <row r="38" spans="1:26" x14ac:dyDescent="0.25">
      <c r="A38" s="1"/>
      <c r="B38" s="1"/>
      <c r="C38" s="1"/>
      <c r="D38" s="1"/>
      <c r="E38" s="16"/>
      <c r="F38" s="1"/>
      <c r="G38" s="16"/>
      <c r="H38" s="16"/>
      <c r="I38" s="1"/>
      <c r="J38" s="1"/>
      <c r="K38" s="1"/>
      <c r="L38" s="1"/>
      <c r="M38" s="1"/>
      <c r="N38" s="1"/>
      <c r="O38" s="1"/>
      <c r="P38" s="1"/>
      <c r="Q38" s="1"/>
      <c r="R38" s="1"/>
      <c r="S38" s="1"/>
      <c r="T38" s="15"/>
      <c r="U38" s="15"/>
      <c r="V38" s="15"/>
      <c r="W38" s="13"/>
      <c r="X38" s="16"/>
      <c r="Y38" s="1"/>
      <c r="Z38" s="1"/>
    </row>
    <row r="39" spans="1:26" x14ac:dyDescent="0.25">
      <c r="A39" s="1"/>
      <c r="B39" s="1"/>
      <c r="C39" s="1"/>
      <c r="D39" s="1"/>
      <c r="E39" s="16"/>
      <c r="F39" s="1"/>
      <c r="G39" s="16"/>
      <c r="H39" s="16"/>
      <c r="I39" s="1"/>
      <c r="J39" s="1"/>
      <c r="K39" s="1"/>
      <c r="L39" s="1"/>
      <c r="M39" s="1"/>
      <c r="N39" s="1"/>
      <c r="O39" s="1"/>
      <c r="P39" s="1"/>
      <c r="Q39" s="1"/>
      <c r="R39" s="1"/>
      <c r="S39" s="1"/>
      <c r="T39" s="15"/>
      <c r="U39" s="15"/>
      <c r="V39" s="15"/>
      <c r="W39" s="13"/>
      <c r="X39" s="16"/>
      <c r="Y39" s="1"/>
      <c r="Z39" s="1"/>
    </row>
    <row r="40" spans="1:26" x14ac:dyDescent="0.25">
      <c r="A40" s="1"/>
      <c r="B40" s="1"/>
      <c r="C40" s="1"/>
      <c r="D40" s="1"/>
      <c r="E40" s="16"/>
      <c r="F40" s="1"/>
      <c r="G40" s="16"/>
      <c r="H40" s="16"/>
      <c r="I40" s="1"/>
      <c r="J40" s="1"/>
      <c r="K40" s="1"/>
      <c r="L40" s="1"/>
      <c r="M40" s="1"/>
      <c r="N40" s="1"/>
      <c r="O40" s="1"/>
      <c r="P40" s="1"/>
      <c r="Q40" s="1"/>
      <c r="R40" s="1"/>
      <c r="S40" s="1"/>
      <c r="T40" s="15"/>
      <c r="U40" s="15"/>
      <c r="V40" s="15"/>
      <c r="W40" s="13"/>
      <c r="X40" s="16"/>
      <c r="Y40" s="1"/>
      <c r="Z40" s="1"/>
    </row>
    <row r="41" spans="1:26" x14ac:dyDescent="0.25">
      <c r="A41" s="1"/>
      <c r="B41" s="1"/>
      <c r="C41" s="1"/>
      <c r="D41" s="1"/>
      <c r="E41" s="16"/>
      <c r="F41" s="1"/>
      <c r="G41" s="16"/>
      <c r="H41" s="16"/>
      <c r="I41" s="1"/>
      <c r="J41" s="1"/>
      <c r="K41" s="1"/>
      <c r="L41" s="1"/>
      <c r="M41" s="1"/>
      <c r="N41" s="1"/>
      <c r="O41" s="1"/>
      <c r="P41" s="1"/>
      <c r="Q41" s="1"/>
      <c r="R41" s="1"/>
      <c r="S41" s="1"/>
      <c r="T41" s="15"/>
      <c r="U41" s="15"/>
      <c r="V41" s="15"/>
      <c r="W41" s="13"/>
      <c r="X41" s="16"/>
      <c r="Y41" s="1"/>
      <c r="Z41" s="1"/>
    </row>
    <row r="42" spans="1:26" x14ac:dyDescent="0.25">
      <c r="A42" s="1"/>
      <c r="B42" s="1"/>
      <c r="C42" s="1"/>
      <c r="D42" s="1"/>
      <c r="E42" s="16"/>
      <c r="F42" s="1"/>
      <c r="G42" s="16"/>
      <c r="H42" s="16"/>
      <c r="I42" s="1"/>
      <c r="J42" s="1"/>
      <c r="K42" s="1"/>
      <c r="L42" s="1"/>
      <c r="M42" s="1"/>
      <c r="N42" s="1"/>
      <c r="O42" s="1"/>
      <c r="P42" s="1"/>
      <c r="Q42" s="1"/>
      <c r="R42" s="1"/>
      <c r="S42" s="1"/>
      <c r="T42" s="15"/>
      <c r="U42" s="15"/>
      <c r="V42" s="15"/>
      <c r="W42" s="13"/>
      <c r="X42" s="16"/>
      <c r="Y42" s="1"/>
      <c r="Z42" s="1"/>
    </row>
    <row r="43" spans="1:26" x14ac:dyDescent="0.25">
      <c r="A43" s="1"/>
      <c r="B43" s="1"/>
      <c r="C43" s="1"/>
      <c r="D43" s="1"/>
      <c r="E43" s="16"/>
      <c r="F43" s="1"/>
      <c r="G43" s="16"/>
      <c r="H43" s="16"/>
      <c r="I43" s="1"/>
      <c r="J43" s="1"/>
      <c r="K43" s="1"/>
      <c r="L43" s="1"/>
      <c r="M43" s="1"/>
      <c r="N43" s="1"/>
      <c r="O43" s="1"/>
      <c r="P43" s="1"/>
      <c r="Q43" s="1"/>
      <c r="R43" s="1"/>
      <c r="S43" s="1"/>
      <c r="T43" s="15"/>
      <c r="U43" s="15"/>
      <c r="V43" s="15"/>
      <c r="W43" s="13"/>
      <c r="X43" s="16"/>
      <c r="Y43" s="1"/>
      <c r="Z43" s="1"/>
    </row>
    <row r="44" spans="1:26" x14ac:dyDescent="0.25">
      <c r="A44" s="1"/>
      <c r="B44" s="1"/>
      <c r="C44" s="1"/>
      <c r="D44" s="1"/>
      <c r="E44" s="16"/>
      <c r="F44" s="1"/>
      <c r="G44" s="16"/>
      <c r="H44" s="16"/>
      <c r="I44" s="1"/>
      <c r="J44" s="1"/>
      <c r="K44" s="1"/>
      <c r="L44" s="1"/>
      <c r="M44" s="1"/>
      <c r="N44" s="1"/>
      <c r="O44" s="1"/>
      <c r="P44" s="1"/>
      <c r="Q44" s="1"/>
      <c r="R44" s="1"/>
      <c r="S44" s="1"/>
      <c r="T44" s="15"/>
      <c r="U44" s="15"/>
      <c r="V44" s="15"/>
      <c r="W44" s="13"/>
      <c r="X44" s="16"/>
      <c r="Y44" s="1"/>
      <c r="Z44" s="1"/>
    </row>
    <row r="45" spans="1:26" x14ac:dyDescent="0.25">
      <c r="A45" s="1"/>
      <c r="B45" s="1"/>
      <c r="C45" s="1"/>
      <c r="D45" s="1"/>
      <c r="E45" s="16"/>
      <c r="F45" s="1"/>
      <c r="G45" s="16"/>
      <c r="H45" s="16"/>
      <c r="I45" s="1"/>
      <c r="J45" s="1"/>
      <c r="K45" s="1"/>
      <c r="L45" s="1"/>
      <c r="M45" s="1"/>
      <c r="N45" s="1"/>
      <c r="O45" s="1"/>
      <c r="P45" s="1"/>
      <c r="Q45" s="1"/>
      <c r="R45" s="1"/>
      <c r="S45" s="1"/>
      <c r="T45" s="15"/>
      <c r="U45" s="15"/>
      <c r="V45" s="15"/>
      <c r="W45" s="13"/>
      <c r="X45" s="16"/>
      <c r="Y45" s="1"/>
      <c r="Z45" s="1"/>
    </row>
    <row r="46" spans="1:26" x14ac:dyDescent="0.25">
      <c r="A46" s="1"/>
      <c r="B46" s="1"/>
      <c r="C46" s="1"/>
      <c r="D46" s="1"/>
      <c r="E46" s="16"/>
      <c r="F46" s="1"/>
      <c r="G46" s="16"/>
      <c r="H46" s="16"/>
      <c r="I46" s="1"/>
      <c r="J46" s="1"/>
      <c r="K46" s="1"/>
      <c r="L46" s="1"/>
      <c r="M46" s="1"/>
      <c r="N46" s="1"/>
      <c r="O46" s="1"/>
      <c r="P46" s="1"/>
      <c r="Q46" s="1"/>
      <c r="R46" s="1"/>
      <c r="S46" s="1"/>
      <c r="T46" s="15"/>
      <c r="U46" s="15"/>
      <c r="V46" s="15"/>
      <c r="W46" s="13"/>
      <c r="X46" s="16"/>
      <c r="Y46" s="1"/>
      <c r="Z46" s="1"/>
    </row>
    <row r="47" spans="1:26" x14ac:dyDescent="0.25">
      <c r="A47" s="1"/>
      <c r="B47" s="1"/>
      <c r="C47" s="1"/>
      <c r="D47" s="1"/>
      <c r="E47" s="16"/>
      <c r="F47" s="1"/>
      <c r="G47" s="16"/>
      <c r="H47" s="16"/>
      <c r="I47" s="1"/>
      <c r="J47" s="1"/>
      <c r="K47" s="1"/>
      <c r="L47" s="1"/>
      <c r="M47" s="1"/>
      <c r="N47" s="1"/>
      <c r="O47" s="1"/>
      <c r="P47" s="1"/>
      <c r="Q47" s="1"/>
      <c r="R47" s="1"/>
      <c r="S47" s="1"/>
      <c r="T47" s="15"/>
      <c r="U47" s="15"/>
      <c r="V47" s="15"/>
      <c r="W47" s="13"/>
      <c r="X47" s="16"/>
      <c r="Y47" s="1"/>
      <c r="Z47" s="1"/>
    </row>
    <row r="48" spans="1:26" x14ac:dyDescent="0.25">
      <c r="A48" s="1"/>
      <c r="B48" s="1"/>
      <c r="C48" s="1"/>
      <c r="D48" s="1"/>
      <c r="E48" s="16"/>
      <c r="F48" s="1"/>
      <c r="G48" s="16"/>
      <c r="H48" s="16"/>
      <c r="I48" s="1"/>
      <c r="J48" s="1"/>
      <c r="K48" s="1"/>
      <c r="L48" s="1"/>
      <c r="M48" s="1"/>
      <c r="N48" s="1"/>
      <c r="O48" s="1"/>
      <c r="P48" s="1"/>
      <c r="Q48" s="1"/>
      <c r="R48" s="1"/>
      <c r="S48" s="1"/>
      <c r="T48" s="15"/>
      <c r="U48" s="15"/>
      <c r="V48" s="15"/>
      <c r="W48" s="13"/>
      <c r="X48" s="16"/>
      <c r="Y48" s="1"/>
      <c r="Z48" s="1"/>
    </row>
    <row r="49" spans="1:26" x14ac:dyDescent="0.25">
      <c r="A49" s="1"/>
      <c r="B49" s="1"/>
      <c r="C49" s="1"/>
      <c r="D49" s="1"/>
      <c r="E49" s="16"/>
      <c r="F49" s="1"/>
      <c r="G49" s="16"/>
      <c r="H49" s="16"/>
      <c r="I49" s="1"/>
      <c r="J49" s="1"/>
      <c r="K49" s="1"/>
      <c r="L49" s="1"/>
      <c r="M49" s="1"/>
      <c r="N49" s="1"/>
      <c r="O49" s="1"/>
      <c r="P49" s="1"/>
      <c r="Q49" s="1"/>
      <c r="R49" s="1"/>
      <c r="S49" s="1"/>
      <c r="T49" s="15"/>
      <c r="U49" s="15"/>
      <c r="V49" s="15"/>
      <c r="W49" s="13"/>
      <c r="X49" s="16"/>
      <c r="Y49" s="1"/>
      <c r="Z49" s="1"/>
    </row>
    <row r="50" spans="1:26" x14ac:dyDescent="0.25">
      <c r="A50" s="1"/>
      <c r="B50" s="1"/>
      <c r="C50" s="1"/>
      <c r="D50" s="1"/>
      <c r="E50" s="16"/>
      <c r="F50" s="1"/>
      <c r="G50" s="16"/>
      <c r="H50" s="16"/>
      <c r="I50" s="1"/>
      <c r="J50" s="1"/>
      <c r="K50" s="1"/>
      <c r="L50" s="1"/>
      <c r="M50" s="1"/>
      <c r="N50" s="1"/>
      <c r="O50" s="1"/>
      <c r="P50" s="1"/>
      <c r="Q50" s="1"/>
      <c r="R50" s="1"/>
      <c r="S50" s="1"/>
      <c r="T50" s="15"/>
      <c r="U50" s="15"/>
      <c r="V50" s="15"/>
      <c r="W50" s="13"/>
      <c r="X50" s="16"/>
      <c r="Y50" s="1"/>
      <c r="Z50" s="1"/>
    </row>
    <row r="51" spans="1:26" x14ac:dyDescent="0.25">
      <c r="A51" s="1"/>
      <c r="B51" s="1"/>
      <c r="C51" s="1"/>
      <c r="D51" s="1"/>
      <c r="E51" s="16"/>
      <c r="F51" s="1"/>
      <c r="G51" s="16"/>
      <c r="H51" s="16"/>
      <c r="I51" s="1"/>
      <c r="J51" s="1"/>
      <c r="K51" s="1"/>
      <c r="L51" s="1"/>
      <c r="M51" s="1"/>
      <c r="N51" s="1"/>
      <c r="O51" s="1"/>
      <c r="P51" s="1"/>
      <c r="Q51" s="1"/>
      <c r="R51" s="1"/>
      <c r="S51" s="1"/>
      <c r="T51" s="15"/>
      <c r="U51" s="15"/>
      <c r="V51" s="15"/>
      <c r="W51" s="13"/>
      <c r="X51" s="16"/>
      <c r="Y51" s="1"/>
      <c r="Z51" s="1"/>
    </row>
    <row r="52" spans="1:26" x14ac:dyDescent="0.25">
      <c r="A52" s="1"/>
      <c r="B52" s="1"/>
      <c r="C52" s="1"/>
      <c r="D52" s="1"/>
      <c r="E52" s="16"/>
      <c r="F52" s="1"/>
      <c r="G52" s="16"/>
      <c r="H52" s="16"/>
      <c r="I52" s="1"/>
      <c r="J52" s="1"/>
      <c r="K52" s="1"/>
      <c r="L52" s="1"/>
      <c r="M52" s="1"/>
      <c r="N52" s="1"/>
      <c r="O52" s="1"/>
      <c r="P52" s="1"/>
      <c r="Q52" s="1"/>
      <c r="R52" s="1"/>
      <c r="S52" s="1"/>
      <c r="T52" s="15"/>
      <c r="U52" s="15"/>
      <c r="V52" s="15"/>
      <c r="W52" s="13"/>
      <c r="X52" s="16"/>
      <c r="Y52" s="1"/>
      <c r="Z52" s="1"/>
    </row>
    <row r="53" spans="1:26" x14ac:dyDescent="0.25">
      <c r="A53" s="1"/>
      <c r="B53" s="1"/>
      <c r="C53" s="1"/>
      <c r="D53" s="1"/>
      <c r="E53" s="16"/>
      <c r="F53" s="1"/>
      <c r="G53" s="16"/>
      <c r="H53" s="16"/>
      <c r="I53" s="1"/>
      <c r="J53" s="1"/>
      <c r="K53" s="1"/>
      <c r="L53" s="1"/>
      <c r="M53" s="1"/>
      <c r="N53" s="1"/>
      <c r="O53" s="1"/>
      <c r="P53" s="1"/>
      <c r="Q53" s="1"/>
      <c r="R53" s="1"/>
      <c r="S53" s="1"/>
      <c r="T53" s="15"/>
      <c r="U53" s="15"/>
      <c r="V53" s="15"/>
      <c r="W53" s="13"/>
      <c r="X53" s="16"/>
      <c r="Y53" s="1"/>
      <c r="Z53" s="1"/>
    </row>
    <row r="54" spans="1:26" x14ac:dyDescent="0.25">
      <c r="A54" s="1"/>
      <c r="B54" s="1"/>
      <c r="C54" s="1"/>
      <c r="D54" s="1"/>
      <c r="E54" s="16"/>
      <c r="F54" s="1"/>
      <c r="G54" s="16"/>
      <c r="H54" s="16"/>
      <c r="I54" s="1"/>
      <c r="J54" s="1"/>
      <c r="K54" s="1"/>
      <c r="L54" s="1"/>
      <c r="M54" s="1"/>
      <c r="N54" s="1"/>
      <c r="O54" s="1"/>
      <c r="P54" s="1"/>
      <c r="Q54" s="1"/>
      <c r="R54" s="1"/>
      <c r="S54" s="1"/>
      <c r="T54" s="15"/>
      <c r="U54" s="15"/>
      <c r="V54" s="15"/>
      <c r="W54" s="13"/>
      <c r="X54" s="16"/>
      <c r="Y54" s="1"/>
      <c r="Z54" s="1"/>
    </row>
    <row r="55" spans="1:26" x14ac:dyDescent="0.25">
      <c r="A55" s="1"/>
      <c r="B55" s="1"/>
      <c r="C55" s="1"/>
      <c r="D55" s="1"/>
      <c r="E55" s="16"/>
      <c r="F55" s="1"/>
      <c r="G55" s="16"/>
      <c r="H55" s="16"/>
      <c r="I55" s="1"/>
      <c r="J55" s="1"/>
      <c r="K55" s="1"/>
      <c r="L55" s="1"/>
      <c r="M55" s="1"/>
      <c r="N55" s="1"/>
      <c r="O55" s="1"/>
      <c r="P55" s="1"/>
      <c r="Q55" s="1"/>
      <c r="R55" s="1"/>
      <c r="S55" s="1"/>
      <c r="T55" s="15"/>
      <c r="U55" s="15"/>
      <c r="V55" s="15"/>
      <c r="W55" s="13"/>
      <c r="X55" s="16"/>
      <c r="Y55" s="1"/>
      <c r="Z55" s="1"/>
    </row>
    <row r="56" spans="1:26" x14ac:dyDescent="0.25">
      <c r="A56" s="1"/>
      <c r="B56" s="1"/>
      <c r="C56" s="1"/>
      <c r="D56" s="1"/>
      <c r="E56" s="16"/>
      <c r="F56" s="1"/>
      <c r="G56" s="16"/>
      <c r="H56" s="16"/>
      <c r="I56" s="1"/>
      <c r="J56" s="1"/>
      <c r="K56" s="1"/>
      <c r="L56" s="1"/>
      <c r="M56" s="1"/>
      <c r="N56" s="1"/>
      <c r="O56" s="1"/>
      <c r="P56" s="1"/>
      <c r="Q56" s="1"/>
      <c r="R56" s="1"/>
      <c r="S56" s="1"/>
      <c r="T56" s="15"/>
      <c r="U56" s="15"/>
      <c r="V56" s="15"/>
      <c r="W56" s="13"/>
      <c r="X56" s="16"/>
      <c r="Y56" s="1"/>
      <c r="Z56" s="1"/>
    </row>
    <row r="57" spans="1:26" x14ac:dyDescent="0.25">
      <c r="A57" s="1"/>
      <c r="B57" s="1"/>
      <c r="C57" s="1"/>
      <c r="D57" s="1"/>
      <c r="E57" s="16"/>
      <c r="F57" s="1"/>
      <c r="G57" s="16"/>
      <c r="H57" s="16"/>
      <c r="I57" s="1"/>
      <c r="J57" s="1"/>
      <c r="K57" s="1"/>
      <c r="L57" s="1"/>
      <c r="M57" s="1"/>
      <c r="N57" s="1"/>
      <c r="O57" s="1"/>
      <c r="P57" s="1"/>
      <c r="Q57" s="1"/>
      <c r="R57" s="1"/>
      <c r="S57" s="1"/>
      <c r="T57" s="15"/>
      <c r="U57" s="15"/>
      <c r="V57" s="15"/>
      <c r="W57" s="13"/>
      <c r="X57" s="16"/>
      <c r="Y57" s="1"/>
      <c r="Z57" s="1"/>
    </row>
    <row r="58" spans="1:26" x14ac:dyDescent="0.25">
      <c r="A58" s="1"/>
      <c r="B58" s="1"/>
      <c r="C58" s="1"/>
      <c r="D58" s="1"/>
      <c r="E58" s="16"/>
      <c r="F58" s="1"/>
      <c r="G58" s="16"/>
      <c r="H58" s="16"/>
      <c r="I58" s="1"/>
      <c r="J58" s="1"/>
      <c r="K58" s="1"/>
      <c r="L58" s="1"/>
      <c r="M58" s="1"/>
      <c r="N58" s="1"/>
      <c r="O58" s="1"/>
      <c r="P58" s="1"/>
      <c r="Q58" s="1"/>
      <c r="R58" s="1"/>
      <c r="S58" s="1"/>
      <c r="T58" s="15"/>
      <c r="U58" s="15"/>
      <c r="V58" s="15"/>
      <c r="W58" s="13"/>
      <c r="X58" s="16"/>
      <c r="Y58" s="1"/>
      <c r="Z58" s="1"/>
    </row>
    <row r="59" spans="1:26" x14ac:dyDescent="0.25">
      <c r="A59" s="1"/>
      <c r="B59" s="1"/>
      <c r="C59" s="1"/>
      <c r="D59" s="1"/>
      <c r="E59" s="16"/>
      <c r="F59" s="1"/>
      <c r="G59" s="16"/>
      <c r="H59" s="16"/>
      <c r="I59" s="1"/>
      <c r="J59" s="1"/>
      <c r="K59" s="1"/>
      <c r="L59" s="1"/>
      <c r="M59" s="1"/>
      <c r="N59" s="1"/>
      <c r="O59" s="1"/>
      <c r="P59" s="1"/>
      <c r="Q59" s="1"/>
      <c r="R59" s="1"/>
      <c r="S59" s="1"/>
      <c r="T59" s="15"/>
      <c r="U59" s="15"/>
      <c r="V59" s="15"/>
      <c r="W59" s="13"/>
      <c r="X59" s="16"/>
      <c r="Y59" s="1"/>
      <c r="Z59" s="1"/>
    </row>
    <row r="60" spans="1:26" x14ac:dyDescent="0.25">
      <c r="A60" s="1"/>
      <c r="B60" s="1"/>
      <c r="C60" s="1"/>
      <c r="D60" s="1"/>
      <c r="E60" s="16"/>
      <c r="F60" s="1"/>
      <c r="G60" s="16"/>
      <c r="H60" s="16"/>
      <c r="I60" s="1"/>
      <c r="J60" s="1"/>
      <c r="K60" s="1"/>
      <c r="L60" s="1"/>
      <c r="M60" s="1"/>
      <c r="N60" s="1"/>
      <c r="O60" s="1"/>
      <c r="P60" s="1"/>
      <c r="Q60" s="1"/>
      <c r="R60" s="1"/>
      <c r="S60" s="1"/>
      <c r="T60" s="15"/>
      <c r="U60" s="15"/>
      <c r="V60" s="15"/>
      <c r="W60" s="13"/>
      <c r="X60" s="16"/>
      <c r="Y60" s="1"/>
      <c r="Z60" s="1"/>
    </row>
    <row r="61" spans="1:26" x14ac:dyDescent="0.25">
      <c r="A61" s="1"/>
      <c r="B61" s="1"/>
      <c r="C61" s="1"/>
      <c r="D61" s="1"/>
      <c r="E61" s="16"/>
      <c r="F61" s="1"/>
      <c r="G61" s="16"/>
      <c r="H61" s="16"/>
      <c r="I61" s="1"/>
      <c r="J61" s="1"/>
      <c r="K61" s="1"/>
      <c r="L61" s="1"/>
      <c r="M61" s="1"/>
      <c r="N61" s="1"/>
      <c r="O61" s="1"/>
      <c r="P61" s="1"/>
      <c r="Q61" s="1"/>
      <c r="R61" s="1"/>
      <c r="S61" s="1"/>
      <c r="T61" s="15"/>
      <c r="U61" s="15"/>
      <c r="V61" s="15"/>
      <c r="W61" s="13"/>
      <c r="X61" s="16"/>
      <c r="Y61" s="1"/>
      <c r="Z61" s="1"/>
    </row>
    <row r="62" spans="1:26" x14ac:dyDescent="0.25">
      <c r="A62" s="1"/>
      <c r="B62" s="1"/>
      <c r="C62" s="1"/>
      <c r="D62" s="1"/>
      <c r="E62" s="16"/>
      <c r="F62" s="1"/>
      <c r="G62" s="16"/>
      <c r="H62" s="16"/>
      <c r="I62" s="1"/>
      <c r="J62" s="1"/>
      <c r="K62" s="1"/>
      <c r="L62" s="1"/>
      <c r="M62" s="1"/>
      <c r="N62" s="1"/>
      <c r="O62" s="1"/>
      <c r="P62" s="1"/>
      <c r="Q62" s="1"/>
      <c r="R62" s="1"/>
      <c r="S62" s="1"/>
      <c r="T62" s="15"/>
      <c r="U62" s="15"/>
      <c r="V62" s="15"/>
      <c r="W62" s="13"/>
      <c r="X62" s="16"/>
      <c r="Y62" s="1"/>
      <c r="Z62" s="1"/>
    </row>
    <row r="63" spans="1:26" x14ac:dyDescent="0.25">
      <c r="A63" s="1"/>
      <c r="B63" s="1"/>
      <c r="C63" s="1"/>
      <c r="D63" s="1"/>
      <c r="E63" s="16"/>
      <c r="F63" s="1"/>
      <c r="G63" s="16"/>
      <c r="H63" s="16"/>
      <c r="I63" s="1"/>
      <c r="J63" s="1"/>
      <c r="K63" s="1"/>
      <c r="L63" s="1"/>
      <c r="M63" s="1"/>
      <c r="N63" s="1"/>
      <c r="O63" s="1"/>
      <c r="P63" s="1"/>
      <c r="Q63" s="1"/>
      <c r="R63" s="1"/>
      <c r="S63" s="1"/>
      <c r="T63" s="15"/>
      <c r="U63" s="15"/>
      <c r="V63" s="15"/>
      <c r="W63" s="13"/>
      <c r="X63" s="16"/>
      <c r="Y63" s="1"/>
      <c r="Z63" s="1"/>
    </row>
    <row r="64" spans="1:26" x14ac:dyDescent="0.25">
      <c r="A64" s="1"/>
      <c r="B64" s="1"/>
      <c r="C64" s="1"/>
      <c r="D64" s="1"/>
      <c r="E64" s="16"/>
      <c r="F64" s="1"/>
      <c r="G64" s="16"/>
      <c r="H64" s="16"/>
      <c r="I64" s="1"/>
      <c r="J64" s="1"/>
      <c r="K64" s="1"/>
      <c r="L64" s="1"/>
      <c r="M64" s="1"/>
      <c r="N64" s="1"/>
      <c r="O64" s="1"/>
      <c r="P64" s="1"/>
      <c r="Q64" s="1"/>
      <c r="R64" s="1"/>
      <c r="S64" s="1"/>
      <c r="T64" s="15"/>
      <c r="U64" s="15"/>
      <c r="V64" s="15"/>
      <c r="W64" s="13"/>
      <c r="X64" s="16"/>
      <c r="Y64" s="1"/>
      <c r="Z64" s="1"/>
    </row>
    <row r="65" spans="1:26" x14ac:dyDescent="0.25">
      <c r="A65" s="1"/>
      <c r="B65" s="1"/>
      <c r="C65" s="1"/>
      <c r="D65" s="1"/>
      <c r="E65" s="16"/>
      <c r="F65" s="1"/>
      <c r="G65" s="16"/>
      <c r="H65" s="16"/>
      <c r="I65" s="1"/>
      <c r="J65" s="1"/>
      <c r="K65" s="1"/>
      <c r="L65" s="1"/>
      <c r="M65" s="1"/>
      <c r="N65" s="1"/>
      <c r="O65" s="1"/>
      <c r="P65" s="1"/>
      <c r="Q65" s="1"/>
      <c r="R65" s="1"/>
      <c r="S65" s="1"/>
      <c r="T65" s="15"/>
      <c r="U65" s="15"/>
      <c r="V65" s="15"/>
      <c r="W65" s="13"/>
      <c r="X65" s="16"/>
      <c r="Y65" s="1"/>
      <c r="Z65" s="1"/>
    </row>
    <row r="66" spans="1:26" x14ac:dyDescent="0.25">
      <c r="A66" s="1"/>
      <c r="B66" s="1"/>
      <c r="C66" s="1"/>
      <c r="D66" s="1"/>
      <c r="E66" s="16"/>
      <c r="F66" s="1"/>
      <c r="G66" s="16"/>
      <c r="H66" s="16"/>
      <c r="I66" s="1"/>
      <c r="J66" s="1"/>
      <c r="K66" s="1"/>
      <c r="L66" s="1"/>
      <c r="M66" s="1"/>
      <c r="N66" s="1"/>
      <c r="O66" s="1"/>
      <c r="P66" s="1"/>
      <c r="Q66" s="1"/>
      <c r="R66" s="1"/>
      <c r="S66" s="1"/>
      <c r="T66" s="15"/>
      <c r="U66" s="15"/>
      <c r="V66" s="15"/>
      <c r="W66" s="13"/>
      <c r="X66" s="16"/>
      <c r="Y66" s="1"/>
      <c r="Z66" s="1"/>
    </row>
    <row r="67" spans="1:26" x14ac:dyDescent="0.25">
      <c r="A67" s="1"/>
      <c r="B67" s="1"/>
      <c r="C67" s="1"/>
      <c r="D67" s="1"/>
      <c r="E67" s="16"/>
      <c r="F67" s="1"/>
      <c r="G67" s="16"/>
      <c r="H67" s="16"/>
      <c r="I67" s="1"/>
      <c r="J67" s="1"/>
      <c r="K67" s="1"/>
      <c r="L67" s="1"/>
      <c r="M67" s="1"/>
      <c r="N67" s="1"/>
      <c r="O67" s="1"/>
      <c r="P67" s="1"/>
      <c r="Q67" s="1"/>
      <c r="R67" s="1"/>
      <c r="S67" s="1"/>
      <c r="T67" s="15"/>
      <c r="U67" s="15"/>
      <c r="V67" s="15"/>
      <c r="W67" s="13"/>
      <c r="X67" s="16"/>
      <c r="Y67" s="1"/>
      <c r="Z67" s="1"/>
    </row>
    <row r="68" spans="1:26" x14ac:dyDescent="0.25">
      <c r="A68" s="1"/>
      <c r="B68" s="1"/>
      <c r="C68" s="1"/>
      <c r="D68" s="1"/>
      <c r="E68" s="16"/>
      <c r="F68" s="1"/>
      <c r="G68" s="16"/>
      <c r="H68" s="16"/>
      <c r="I68" s="1"/>
      <c r="J68" s="1"/>
      <c r="K68" s="1"/>
      <c r="L68" s="1"/>
      <c r="M68" s="1"/>
      <c r="N68" s="1"/>
      <c r="O68" s="1"/>
      <c r="P68" s="1"/>
      <c r="Q68" s="1"/>
      <c r="R68" s="1"/>
      <c r="S68" s="1"/>
      <c r="T68" s="15"/>
      <c r="U68" s="15"/>
      <c r="V68" s="15"/>
      <c r="W68" s="13"/>
      <c r="X68" s="16"/>
      <c r="Y68" s="1"/>
      <c r="Z68" s="1"/>
    </row>
    <row r="69" spans="1:26" x14ac:dyDescent="0.25">
      <c r="A69" s="1"/>
      <c r="B69" s="1"/>
      <c r="C69" s="1"/>
      <c r="D69" s="1"/>
      <c r="E69" s="16"/>
      <c r="F69" s="1"/>
      <c r="G69" s="16"/>
      <c r="H69" s="16"/>
      <c r="I69" s="1"/>
      <c r="J69" s="1"/>
      <c r="K69" s="1"/>
      <c r="L69" s="1"/>
      <c r="M69" s="1"/>
      <c r="N69" s="1"/>
      <c r="O69" s="1"/>
      <c r="P69" s="1"/>
      <c r="Q69" s="1"/>
      <c r="R69" s="1"/>
      <c r="S69" s="1"/>
      <c r="T69" s="15"/>
      <c r="U69" s="15"/>
      <c r="V69" s="15"/>
      <c r="W69" s="13"/>
      <c r="X69" s="16"/>
      <c r="Y69" s="1"/>
      <c r="Z69" s="1"/>
    </row>
    <row r="70" spans="1:26" x14ac:dyDescent="0.25">
      <c r="A70" s="1"/>
      <c r="B70" s="1"/>
      <c r="C70" s="1"/>
      <c r="D70" s="1"/>
      <c r="E70" s="16"/>
      <c r="F70" s="1"/>
      <c r="G70" s="16"/>
      <c r="H70" s="16"/>
      <c r="I70" s="1"/>
      <c r="J70" s="1"/>
      <c r="K70" s="1"/>
      <c r="L70" s="1"/>
      <c r="M70" s="1"/>
      <c r="N70" s="1"/>
      <c r="O70" s="1"/>
      <c r="P70" s="1"/>
      <c r="Q70" s="1"/>
      <c r="R70" s="1"/>
      <c r="S70" s="1"/>
      <c r="T70" s="15"/>
      <c r="U70" s="15"/>
      <c r="V70" s="15"/>
      <c r="W70" s="13"/>
      <c r="X70" s="16"/>
      <c r="Y70" s="1"/>
      <c r="Z70" s="1"/>
    </row>
    <row r="71" spans="1:26" x14ac:dyDescent="0.25">
      <c r="A71" s="1"/>
      <c r="B71" s="1"/>
      <c r="C71" s="1"/>
      <c r="D71" s="1"/>
      <c r="E71" s="16"/>
      <c r="F71" s="1"/>
      <c r="G71" s="16"/>
      <c r="H71" s="16"/>
      <c r="I71" s="1"/>
      <c r="J71" s="1"/>
      <c r="K71" s="1"/>
      <c r="L71" s="1"/>
      <c r="M71" s="1"/>
      <c r="N71" s="1"/>
      <c r="O71" s="1"/>
      <c r="P71" s="1"/>
      <c r="Q71" s="1"/>
      <c r="R71" s="1"/>
      <c r="S71" s="1"/>
      <c r="T71" s="15"/>
      <c r="U71" s="15"/>
      <c r="V71" s="15"/>
      <c r="W71" s="13"/>
      <c r="X71" s="16"/>
      <c r="Y71" s="1"/>
      <c r="Z71" s="1"/>
    </row>
    <row r="72" spans="1:26" x14ac:dyDescent="0.25">
      <c r="A72" s="1"/>
      <c r="B72" s="1"/>
      <c r="C72" s="1"/>
      <c r="D72" s="1"/>
      <c r="E72" s="16"/>
      <c r="F72" s="1"/>
      <c r="G72" s="16"/>
      <c r="H72" s="16"/>
      <c r="I72" s="1"/>
      <c r="J72" s="1"/>
      <c r="K72" s="1"/>
      <c r="L72" s="1"/>
      <c r="M72" s="1"/>
      <c r="N72" s="1"/>
      <c r="O72" s="1"/>
      <c r="P72" s="1"/>
      <c r="Q72" s="1"/>
      <c r="R72" s="1"/>
      <c r="S72" s="1"/>
      <c r="T72" s="15"/>
      <c r="U72" s="15"/>
      <c r="V72" s="15"/>
      <c r="W72" s="13"/>
      <c r="X72" s="16"/>
      <c r="Y72" s="1"/>
      <c r="Z72" s="1"/>
    </row>
    <row r="73" spans="1:26" x14ac:dyDescent="0.25">
      <c r="A73" s="1"/>
      <c r="B73" s="1"/>
      <c r="C73" s="1"/>
      <c r="D73" s="1"/>
      <c r="E73" s="16"/>
      <c r="F73" s="1"/>
      <c r="G73" s="16"/>
      <c r="H73" s="16"/>
      <c r="I73" s="1"/>
      <c r="J73" s="1"/>
      <c r="K73" s="1"/>
      <c r="L73" s="1"/>
      <c r="M73" s="1"/>
      <c r="N73" s="1"/>
      <c r="O73" s="1"/>
      <c r="P73" s="1"/>
      <c r="Q73" s="1"/>
      <c r="R73" s="1"/>
      <c r="S73" s="1"/>
      <c r="T73" s="15"/>
      <c r="U73" s="15"/>
      <c r="V73" s="15"/>
      <c r="W73" s="13"/>
      <c r="X73" s="16"/>
      <c r="Y73" s="1"/>
      <c r="Z73" s="1"/>
    </row>
    <row r="74" spans="1:26" x14ac:dyDescent="0.25">
      <c r="A74" s="1"/>
      <c r="B74" s="1"/>
      <c r="C74" s="1"/>
      <c r="D74" s="1"/>
      <c r="E74" s="16"/>
      <c r="F74" s="1"/>
      <c r="G74" s="16"/>
      <c r="H74" s="16"/>
      <c r="I74" s="1"/>
      <c r="J74" s="1"/>
      <c r="K74" s="1"/>
      <c r="L74" s="1"/>
      <c r="M74" s="1"/>
      <c r="N74" s="1"/>
      <c r="O74" s="1"/>
      <c r="P74" s="1"/>
      <c r="Q74" s="1"/>
      <c r="R74" s="1"/>
      <c r="S74" s="1"/>
      <c r="T74" s="15"/>
      <c r="U74" s="15"/>
      <c r="V74" s="15"/>
      <c r="W74" s="13"/>
      <c r="X74" s="16"/>
      <c r="Y74" s="1"/>
      <c r="Z74" s="1"/>
    </row>
    <row r="75" spans="1:26" x14ac:dyDescent="0.25">
      <c r="A75" s="1"/>
      <c r="B75" s="1"/>
      <c r="C75" s="1"/>
      <c r="D75" s="1"/>
      <c r="E75" s="16"/>
      <c r="F75" s="1"/>
      <c r="G75" s="16"/>
      <c r="H75" s="16"/>
      <c r="I75" s="1"/>
      <c r="J75" s="1"/>
      <c r="K75" s="1"/>
      <c r="L75" s="1"/>
      <c r="M75" s="1"/>
      <c r="N75" s="1"/>
      <c r="O75" s="1"/>
      <c r="P75" s="1"/>
      <c r="Q75" s="1"/>
      <c r="R75" s="1"/>
      <c r="S75" s="1"/>
      <c r="T75" s="15"/>
      <c r="U75" s="15"/>
      <c r="V75" s="15"/>
      <c r="W75" s="13"/>
      <c r="X75" s="16"/>
      <c r="Y75" s="1"/>
      <c r="Z75" s="1"/>
    </row>
    <row r="76" spans="1:26" x14ac:dyDescent="0.25">
      <c r="A76" s="1"/>
      <c r="B76" s="1"/>
      <c r="C76" s="1"/>
      <c r="D76" s="1"/>
      <c r="E76" s="16"/>
      <c r="F76" s="1"/>
      <c r="G76" s="16"/>
      <c r="H76" s="16"/>
      <c r="I76" s="1"/>
      <c r="J76" s="1"/>
      <c r="K76" s="1"/>
      <c r="L76" s="1"/>
      <c r="M76" s="1"/>
      <c r="N76" s="1"/>
      <c r="O76" s="1"/>
      <c r="P76" s="1"/>
      <c r="Q76" s="1"/>
      <c r="R76" s="1"/>
      <c r="S76" s="1"/>
      <c r="T76" s="15"/>
      <c r="U76" s="15"/>
      <c r="V76" s="15"/>
      <c r="W76" s="13"/>
      <c r="X76" s="16"/>
      <c r="Y76" s="1"/>
      <c r="Z76" s="1"/>
    </row>
    <row r="77" spans="1:26" x14ac:dyDescent="0.25">
      <c r="A77" s="1"/>
      <c r="B77" s="1"/>
      <c r="C77" s="1"/>
      <c r="D77" s="1"/>
      <c r="E77" s="16"/>
      <c r="F77" s="1"/>
      <c r="G77" s="16"/>
      <c r="H77" s="16"/>
      <c r="I77" s="1"/>
      <c r="J77" s="1"/>
      <c r="K77" s="1"/>
      <c r="L77" s="1"/>
      <c r="M77" s="1"/>
      <c r="N77" s="1"/>
      <c r="O77" s="1"/>
      <c r="P77" s="1"/>
      <c r="Q77" s="1"/>
      <c r="R77" s="1"/>
      <c r="S77" s="1"/>
      <c r="T77" s="15"/>
      <c r="U77" s="15"/>
      <c r="V77" s="15"/>
      <c r="W77" s="13"/>
      <c r="X77" s="16"/>
      <c r="Y77" s="1"/>
      <c r="Z77" s="1"/>
    </row>
    <row r="78" spans="1:26" x14ac:dyDescent="0.25">
      <c r="A78" s="1"/>
      <c r="B78" s="1"/>
      <c r="C78" s="1"/>
      <c r="D78" s="1"/>
      <c r="E78" s="16"/>
      <c r="F78" s="1"/>
      <c r="G78" s="16"/>
      <c r="H78" s="16"/>
      <c r="I78" s="1"/>
      <c r="J78" s="1"/>
      <c r="K78" s="1"/>
      <c r="L78" s="1"/>
      <c r="M78" s="1"/>
      <c r="N78" s="1"/>
      <c r="O78" s="1"/>
      <c r="P78" s="1"/>
      <c r="Q78" s="1"/>
      <c r="R78" s="1"/>
      <c r="S78" s="1"/>
      <c r="T78" s="15"/>
      <c r="U78" s="15"/>
      <c r="V78" s="15"/>
      <c r="W78" s="13"/>
      <c r="X78" s="16"/>
      <c r="Y78" s="1"/>
      <c r="Z78" s="1"/>
    </row>
    <row r="79" spans="1:26" x14ac:dyDescent="0.25">
      <c r="A79" s="1"/>
      <c r="B79" s="1"/>
      <c r="C79" s="1"/>
      <c r="D79" s="1"/>
      <c r="E79" s="16"/>
      <c r="F79" s="1"/>
      <c r="G79" s="16"/>
      <c r="H79" s="16"/>
      <c r="I79" s="1"/>
      <c r="J79" s="1"/>
      <c r="K79" s="1"/>
      <c r="L79" s="1"/>
      <c r="M79" s="1"/>
      <c r="N79" s="1"/>
      <c r="O79" s="1"/>
      <c r="P79" s="1"/>
      <c r="Q79" s="1"/>
      <c r="R79" s="1"/>
      <c r="S79" s="1"/>
      <c r="T79" s="15"/>
      <c r="U79" s="15"/>
      <c r="V79" s="15"/>
      <c r="W79" s="13"/>
      <c r="X79" s="16"/>
      <c r="Y79" s="1"/>
      <c r="Z79" s="1"/>
    </row>
    <row r="80" spans="1:26" x14ac:dyDescent="0.25">
      <c r="A80" s="1"/>
      <c r="B80" s="1"/>
      <c r="C80" s="1"/>
      <c r="D80" s="1"/>
      <c r="E80" s="16"/>
      <c r="F80" s="1"/>
      <c r="G80" s="16"/>
      <c r="H80" s="16"/>
      <c r="I80" s="1"/>
      <c r="J80" s="1"/>
      <c r="K80" s="1"/>
      <c r="L80" s="1"/>
      <c r="M80" s="1"/>
      <c r="N80" s="1"/>
      <c r="O80" s="1"/>
      <c r="P80" s="1"/>
      <c r="Q80" s="1"/>
      <c r="R80" s="1"/>
      <c r="S80" s="1"/>
      <c r="T80" s="15"/>
      <c r="U80" s="15"/>
      <c r="V80" s="15"/>
      <c r="W80" s="13"/>
      <c r="X80" s="16"/>
      <c r="Y80" s="1"/>
      <c r="Z80" s="1"/>
    </row>
    <row r="81" spans="1:26" x14ac:dyDescent="0.25">
      <c r="A81" s="1"/>
      <c r="B81" s="1"/>
      <c r="C81" s="1"/>
      <c r="D81" s="1"/>
      <c r="E81" s="16"/>
      <c r="F81" s="1"/>
      <c r="G81" s="16"/>
      <c r="H81" s="16"/>
      <c r="I81" s="1"/>
      <c r="J81" s="1"/>
      <c r="K81" s="1"/>
      <c r="L81" s="1"/>
      <c r="M81" s="1"/>
      <c r="N81" s="1"/>
      <c r="O81" s="1"/>
      <c r="P81" s="1"/>
      <c r="Q81" s="1"/>
      <c r="R81" s="1"/>
      <c r="S81" s="1"/>
      <c r="T81" s="15"/>
      <c r="U81" s="15"/>
      <c r="V81" s="15"/>
      <c r="W81" s="13"/>
      <c r="X81" s="16"/>
      <c r="Y81" s="1"/>
      <c r="Z81" s="1"/>
    </row>
    <row r="82" spans="1:26" x14ac:dyDescent="0.25">
      <c r="A82" s="1"/>
      <c r="B82" s="1"/>
      <c r="C82" s="1"/>
      <c r="D82" s="1"/>
      <c r="E82" s="16"/>
      <c r="F82" s="1"/>
      <c r="G82" s="16"/>
      <c r="H82" s="16"/>
      <c r="I82" s="1"/>
      <c r="J82" s="1"/>
      <c r="K82" s="1"/>
      <c r="L82" s="1"/>
      <c r="M82" s="1"/>
      <c r="N82" s="1"/>
      <c r="O82" s="1"/>
      <c r="P82" s="1"/>
      <c r="Q82" s="1"/>
      <c r="R82" s="1"/>
      <c r="S82" s="1"/>
      <c r="T82" s="15"/>
      <c r="U82" s="15"/>
      <c r="V82" s="15"/>
      <c r="W82" s="13"/>
      <c r="X82" s="16"/>
      <c r="Y82" s="1"/>
      <c r="Z82" s="1"/>
    </row>
    <row r="83" spans="1:26" x14ac:dyDescent="0.25">
      <c r="A83" s="1"/>
      <c r="B83" s="1"/>
      <c r="C83" s="1"/>
      <c r="D83" s="1"/>
      <c r="E83" s="16"/>
      <c r="F83" s="1"/>
      <c r="G83" s="16"/>
      <c r="H83" s="16"/>
      <c r="I83" s="1"/>
      <c r="J83" s="1"/>
      <c r="K83" s="1"/>
      <c r="L83" s="1"/>
      <c r="M83" s="1"/>
      <c r="N83" s="1"/>
      <c r="O83" s="1"/>
      <c r="P83" s="1"/>
      <c r="Q83" s="1"/>
      <c r="R83" s="1"/>
      <c r="S83" s="1"/>
      <c r="T83" s="15"/>
      <c r="U83" s="15"/>
      <c r="V83" s="15"/>
      <c r="W83" s="13"/>
      <c r="X83" s="16"/>
      <c r="Y83" s="1"/>
      <c r="Z83" s="1"/>
    </row>
    <row r="84" spans="1:26" x14ac:dyDescent="0.25">
      <c r="A84" s="1"/>
      <c r="B84" s="1"/>
      <c r="C84" s="1"/>
      <c r="D84" s="1"/>
      <c r="E84" s="16"/>
      <c r="F84" s="1"/>
      <c r="G84" s="16"/>
      <c r="H84" s="16"/>
      <c r="I84" s="1"/>
      <c r="J84" s="1"/>
      <c r="K84" s="1"/>
      <c r="L84" s="1"/>
      <c r="M84" s="1"/>
      <c r="N84" s="1"/>
      <c r="O84" s="1"/>
      <c r="P84" s="1"/>
      <c r="Q84" s="1"/>
      <c r="R84" s="1"/>
      <c r="S84" s="1"/>
      <c r="T84" s="15"/>
      <c r="U84" s="15"/>
      <c r="V84" s="15"/>
      <c r="W84" s="13"/>
      <c r="X84" s="16"/>
      <c r="Y84" s="1"/>
      <c r="Z84" s="1"/>
    </row>
    <row r="85" spans="1:26" x14ac:dyDescent="0.25">
      <c r="A85" s="1"/>
      <c r="B85" s="1"/>
      <c r="C85" s="1"/>
      <c r="D85" s="1"/>
      <c r="E85" s="16"/>
      <c r="F85" s="1"/>
      <c r="G85" s="16"/>
      <c r="H85" s="16"/>
      <c r="I85" s="1"/>
      <c r="J85" s="1"/>
      <c r="K85" s="1"/>
      <c r="L85" s="1"/>
      <c r="M85" s="1"/>
      <c r="N85" s="1"/>
      <c r="O85" s="1"/>
      <c r="P85" s="1"/>
      <c r="Q85" s="1"/>
      <c r="R85" s="1"/>
      <c r="S85" s="1"/>
      <c r="T85" s="15"/>
      <c r="U85" s="15"/>
      <c r="V85" s="15"/>
      <c r="W85" s="13"/>
      <c r="X85" s="16"/>
      <c r="Y85" s="1"/>
      <c r="Z85" s="1"/>
    </row>
    <row r="86" spans="1:26" x14ac:dyDescent="0.25">
      <c r="A86" s="1"/>
      <c r="B86" s="1"/>
      <c r="C86" s="1"/>
      <c r="D86" s="1"/>
      <c r="E86" s="16"/>
      <c r="F86" s="1"/>
      <c r="G86" s="16"/>
      <c r="H86" s="16"/>
      <c r="I86" s="1"/>
      <c r="J86" s="1"/>
      <c r="K86" s="1"/>
      <c r="L86" s="1"/>
      <c r="M86" s="1"/>
      <c r="N86" s="1"/>
      <c r="O86" s="1"/>
      <c r="P86" s="1"/>
      <c r="Q86" s="1"/>
      <c r="R86" s="1"/>
      <c r="S86" s="1"/>
      <c r="T86" s="15"/>
      <c r="U86" s="15"/>
      <c r="V86" s="15"/>
      <c r="W86" s="13"/>
      <c r="X86" s="16"/>
      <c r="Y86" s="1"/>
      <c r="Z86" s="1"/>
    </row>
    <row r="87" spans="1:26" x14ac:dyDescent="0.25">
      <c r="A87" s="1"/>
      <c r="B87" s="1"/>
      <c r="C87" s="1"/>
      <c r="D87" s="1"/>
      <c r="E87" s="16"/>
      <c r="F87" s="1"/>
      <c r="G87" s="16"/>
      <c r="H87" s="16"/>
      <c r="I87" s="1"/>
      <c r="J87" s="1"/>
      <c r="K87" s="1"/>
      <c r="L87" s="1"/>
      <c r="M87" s="1"/>
      <c r="N87" s="1"/>
      <c r="O87" s="1"/>
      <c r="P87" s="1"/>
      <c r="Q87" s="1"/>
      <c r="R87" s="1"/>
      <c r="S87" s="1"/>
      <c r="T87" s="15"/>
      <c r="U87" s="15"/>
      <c r="V87" s="15"/>
      <c r="W87" s="13"/>
      <c r="X87" s="16"/>
      <c r="Y87" s="1"/>
      <c r="Z87" s="1"/>
    </row>
    <row r="88" spans="1:26" x14ac:dyDescent="0.25">
      <c r="A88" s="1"/>
      <c r="B88" s="1"/>
      <c r="C88" s="1"/>
      <c r="D88" s="1"/>
      <c r="E88" s="1"/>
      <c r="F88" s="1"/>
      <c r="G88" s="1"/>
      <c r="H88" s="1"/>
      <c r="I88" s="1"/>
      <c r="J88" s="1"/>
      <c r="K88" s="1"/>
      <c r="L88" s="1"/>
      <c r="M88" s="1"/>
      <c r="N88" s="1"/>
      <c r="O88" s="1"/>
      <c r="P88" s="1"/>
      <c r="Q88" s="1"/>
      <c r="R88" s="1"/>
      <c r="S88" s="1"/>
      <c r="T88" s="1"/>
      <c r="U88" s="1"/>
      <c r="V88" s="1"/>
      <c r="W88" s="13"/>
      <c r="X88" s="1"/>
      <c r="Y88" s="1"/>
      <c r="Z88" s="1"/>
    </row>
    <row r="89" spans="1:26" x14ac:dyDescent="0.25">
      <c r="W89" s="13"/>
    </row>
    <row r="90" spans="1:26" x14ac:dyDescent="0.25">
      <c r="W90" s="13"/>
    </row>
    <row r="91" spans="1:26" x14ac:dyDescent="0.25">
      <c r="W91" s="13"/>
    </row>
    <row r="92" spans="1:26" x14ac:dyDescent="0.25">
      <c r="W92" s="13"/>
    </row>
    <row r="93" spans="1:26" x14ac:dyDescent="0.25">
      <c r="W93" s="13"/>
    </row>
    <row r="94" spans="1:26" x14ac:dyDescent="0.25">
      <c r="W94" s="13"/>
    </row>
    <row r="95" spans="1:26" x14ac:dyDescent="0.25">
      <c r="W95" s="13"/>
    </row>
    <row r="96" spans="1:26" x14ac:dyDescent="0.25">
      <c r="W96" s="13"/>
    </row>
    <row r="97" spans="23:23" x14ac:dyDescent="0.25">
      <c r="W97" s="13"/>
    </row>
    <row r="98" spans="23:23" x14ac:dyDescent="0.25">
      <c r="W98" s="13"/>
    </row>
    <row r="99" spans="23:23" x14ac:dyDescent="0.25">
      <c r="W99" s="13"/>
    </row>
    <row r="100" spans="23:23" x14ac:dyDescent="0.25">
      <c r="W100" s="13"/>
    </row>
    <row r="101" spans="23:23" x14ac:dyDescent="0.25">
      <c r="W101" s="13"/>
    </row>
    <row r="102" spans="23:23" x14ac:dyDescent="0.25">
      <c r="W102" s="13"/>
    </row>
    <row r="103" spans="23:23" x14ac:dyDescent="0.25">
      <c r="W103" s="13"/>
    </row>
    <row r="104" spans="23:23" x14ac:dyDescent="0.25">
      <c r="W104" s="13"/>
    </row>
    <row r="105" spans="23:23" x14ac:dyDescent="0.25">
      <c r="W105" s="13"/>
    </row>
    <row r="106" spans="23:23" x14ac:dyDescent="0.25">
      <c r="W106" s="13"/>
    </row>
    <row r="107" spans="23:23" x14ac:dyDescent="0.25">
      <c r="W107" s="13"/>
    </row>
    <row r="108" spans="23:23" x14ac:dyDescent="0.25">
      <c r="W108" s="13"/>
    </row>
    <row r="109" spans="23:23" x14ac:dyDescent="0.25">
      <c r="W109" s="13"/>
    </row>
    <row r="110" spans="23:23" x14ac:dyDescent="0.25">
      <c r="W110" s="13"/>
    </row>
    <row r="111" spans="23:23" x14ac:dyDescent="0.25">
      <c r="W111" s="13"/>
    </row>
    <row r="112" spans="23:23" x14ac:dyDescent="0.25">
      <c r="W112" s="13"/>
    </row>
    <row r="113" spans="23:23" x14ac:dyDescent="0.25">
      <c r="W113" s="13"/>
    </row>
    <row r="114" spans="23:23" x14ac:dyDescent="0.25">
      <c r="W114" s="13"/>
    </row>
    <row r="115" spans="23:23" x14ac:dyDescent="0.25">
      <c r="W115" s="13"/>
    </row>
    <row r="116" spans="23:23" x14ac:dyDescent="0.25">
      <c r="W116" s="13"/>
    </row>
    <row r="117" spans="23:23" x14ac:dyDescent="0.25">
      <c r="W117" s="13"/>
    </row>
    <row r="118" spans="23:23" x14ac:dyDescent="0.25">
      <c r="W118" s="13"/>
    </row>
    <row r="119" spans="23:23" x14ac:dyDescent="0.25">
      <c r="W119" s="13"/>
    </row>
    <row r="120" spans="23:23" x14ac:dyDescent="0.25">
      <c r="W120" s="13"/>
    </row>
    <row r="121" spans="23:23" x14ac:dyDescent="0.25">
      <c r="W121" s="13"/>
    </row>
    <row r="122" spans="23:23" x14ac:dyDescent="0.25">
      <c r="W122" s="13"/>
    </row>
    <row r="123" spans="23:23" x14ac:dyDescent="0.25">
      <c r="W123" s="13"/>
    </row>
    <row r="124" spans="23:23" x14ac:dyDescent="0.25">
      <c r="W124" s="13"/>
    </row>
    <row r="125" spans="23:23" x14ac:dyDescent="0.25">
      <c r="W125" s="13"/>
    </row>
    <row r="126" spans="23:23" x14ac:dyDescent="0.25">
      <c r="W126" s="13"/>
    </row>
    <row r="127" spans="23:23" x14ac:dyDescent="0.25">
      <c r="W127" s="13"/>
    </row>
    <row r="128" spans="23:23" x14ac:dyDescent="0.25">
      <c r="W128" s="13"/>
    </row>
    <row r="129" spans="23:23" x14ac:dyDescent="0.25">
      <c r="W129" s="13"/>
    </row>
    <row r="130" spans="23:23" x14ac:dyDescent="0.25">
      <c r="W130" s="13"/>
    </row>
    <row r="131" spans="23:23" x14ac:dyDescent="0.25">
      <c r="W131" s="13"/>
    </row>
    <row r="132" spans="23:23" x14ac:dyDescent="0.25">
      <c r="W132" s="13"/>
    </row>
    <row r="133" spans="23:23" x14ac:dyDescent="0.25">
      <c r="W133" s="13"/>
    </row>
    <row r="134" spans="23:23" x14ac:dyDescent="0.25">
      <c r="W134" s="13"/>
    </row>
    <row r="135" spans="23:23" x14ac:dyDescent="0.25">
      <c r="W135" s="13"/>
    </row>
    <row r="136" spans="23:23" x14ac:dyDescent="0.25">
      <c r="W136" s="13"/>
    </row>
    <row r="137" spans="23:23" x14ac:dyDescent="0.25">
      <c r="W137" s="13"/>
    </row>
    <row r="138" spans="23:23" x14ac:dyDescent="0.25">
      <c r="W138" s="13"/>
    </row>
    <row r="139" spans="23:23" x14ac:dyDescent="0.25">
      <c r="W139" s="13"/>
    </row>
    <row r="140" spans="23:23" x14ac:dyDescent="0.25">
      <c r="W140" s="13"/>
    </row>
    <row r="141" spans="23:23" x14ac:dyDescent="0.25">
      <c r="W141" s="13"/>
    </row>
    <row r="142" spans="23:23" x14ac:dyDescent="0.25">
      <c r="W142" s="13"/>
    </row>
    <row r="143" spans="23:23" x14ac:dyDescent="0.25">
      <c r="W143" s="13"/>
    </row>
    <row r="144" spans="23:23" x14ac:dyDescent="0.25">
      <c r="W144" s="13"/>
    </row>
    <row r="145" spans="23:23" x14ac:dyDescent="0.25">
      <c r="W145" s="13"/>
    </row>
    <row r="146" spans="23:23" x14ac:dyDescent="0.25">
      <c r="W146" s="13"/>
    </row>
    <row r="147" spans="23:23" x14ac:dyDescent="0.25">
      <c r="W147" s="13"/>
    </row>
    <row r="148" spans="23:23" x14ac:dyDescent="0.25">
      <c r="W148" s="13"/>
    </row>
    <row r="149" spans="23:23" x14ac:dyDescent="0.25">
      <c r="W149" s="13"/>
    </row>
    <row r="150" spans="23:23" x14ac:dyDescent="0.25">
      <c r="W150" s="13"/>
    </row>
    <row r="151" spans="23:23" x14ac:dyDescent="0.25">
      <c r="W151" s="13"/>
    </row>
    <row r="152" spans="23:23" x14ac:dyDescent="0.25">
      <c r="W152" s="13"/>
    </row>
    <row r="153" spans="23:23" x14ac:dyDescent="0.25">
      <c r="W153" s="13"/>
    </row>
    <row r="154" spans="23:23" x14ac:dyDescent="0.25">
      <c r="W154" s="13"/>
    </row>
    <row r="155" spans="23:23" x14ac:dyDescent="0.25">
      <c r="W155" s="13"/>
    </row>
    <row r="156" spans="23:23" x14ac:dyDescent="0.25">
      <c r="W156" s="13"/>
    </row>
    <row r="157" spans="23:23" x14ac:dyDescent="0.25">
      <c r="W157" s="13"/>
    </row>
    <row r="158" spans="23:23" x14ac:dyDescent="0.25">
      <c r="W158" s="13"/>
    </row>
    <row r="159" spans="23:23" x14ac:dyDescent="0.25">
      <c r="W159" s="13"/>
    </row>
    <row r="160" spans="23:23" x14ac:dyDescent="0.25">
      <c r="W160" s="13"/>
    </row>
    <row r="161" spans="23:23" x14ac:dyDescent="0.25">
      <c r="W161" s="13"/>
    </row>
    <row r="162" spans="23:23" x14ac:dyDescent="0.25">
      <c r="W162" s="13"/>
    </row>
    <row r="163" spans="23:23" x14ac:dyDescent="0.25">
      <c r="W163" s="13"/>
    </row>
    <row r="164" spans="23:23" x14ac:dyDescent="0.25">
      <c r="W164" s="13"/>
    </row>
    <row r="165" spans="23:23" x14ac:dyDescent="0.25">
      <c r="W165" s="13"/>
    </row>
    <row r="166" spans="23:23" x14ac:dyDescent="0.25">
      <c r="W166" s="13"/>
    </row>
    <row r="167" spans="23:23" x14ac:dyDescent="0.25">
      <c r="W167" s="13"/>
    </row>
    <row r="168" spans="23:23" x14ac:dyDescent="0.25">
      <c r="W168" s="13"/>
    </row>
    <row r="169" spans="23:23" x14ac:dyDescent="0.25">
      <c r="W169" s="13"/>
    </row>
    <row r="170" spans="23:23" x14ac:dyDescent="0.25">
      <c r="W170" s="13"/>
    </row>
    <row r="171" spans="23:23" x14ac:dyDescent="0.25">
      <c r="W171" s="13"/>
    </row>
    <row r="172" spans="23:23" x14ac:dyDescent="0.25">
      <c r="W172" s="13"/>
    </row>
    <row r="173" spans="23:23" x14ac:dyDescent="0.25">
      <c r="W173" s="13"/>
    </row>
    <row r="174" spans="23:23" x14ac:dyDescent="0.25">
      <c r="W174" s="13"/>
    </row>
    <row r="175" spans="23:23" x14ac:dyDescent="0.25">
      <c r="W175" s="13"/>
    </row>
    <row r="176" spans="23:23" x14ac:dyDescent="0.25">
      <c r="W176" s="13"/>
    </row>
    <row r="177" spans="23:23" x14ac:dyDescent="0.25">
      <c r="W177" s="13"/>
    </row>
    <row r="178" spans="23:23" x14ac:dyDescent="0.25">
      <c r="W178" s="13"/>
    </row>
    <row r="179" spans="23:23" x14ac:dyDescent="0.25">
      <c r="W179" s="13"/>
    </row>
    <row r="180" spans="23:23" x14ac:dyDescent="0.25">
      <c r="W180" s="13"/>
    </row>
    <row r="181" spans="23:23" x14ac:dyDescent="0.25">
      <c r="W181" s="13"/>
    </row>
    <row r="182" spans="23:23" x14ac:dyDescent="0.25">
      <c r="W182" s="13"/>
    </row>
    <row r="183" spans="23:23" x14ac:dyDescent="0.25">
      <c r="W183" s="13"/>
    </row>
    <row r="184" spans="23:23" x14ac:dyDescent="0.25">
      <c r="W184" s="13"/>
    </row>
    <row r="185" spans="23:23" x14ac:dyDescent="0.25">
      <c r="W185" s="13"/>
    </row>
    <row r="186" spans="23:23" x14ac:dyDescent="0.25">
      <c r="W186" s="13"/>
    </row>
    <row r="187" spans="23:23" x14ac:dyDescent="0.25">
      <c r="W187" s="13"/>
    </row>
    <row r="188" spans="23:23" x14ac:dyDescent="0.25">
      <c r="W188" s="13"/>
    </row>
    <row r="189" spans="23:23" x14ac:dyDescent="0.25">
      <c r="W189" s="13"/>
    </row>
    <row r="190" spans="23:23" x14ac:dyDescent="0.25">
      <c r="W190" s="13"/>
    </row>
    <row r="191" spans="23:23" x14ac:dyDescent="0.25">
      <c r="W191" s="13"/>
    </row>
    <row r="192" spans="23:23" x14ac:dyDescent="0.25">
      <c r="W192" s="13"/>
    </row>
    <row r="193" spans="23:23" x14ac:dyDescent="0.25">
      <c r="W193" s="13"/>
    </row>
    <row r="194" spans="23:23" x14ac:dyDescent="0.25">
      <c r="W194" s="13"/>
    </row>
    <row r="195" spans="23:23" x14ac:dyDescent="0.25">
      <c r="W195" s="13"/>
    </row>
    <row r="196" spans="23:23" x14ac:dyDescent="0.25">
      <c r="W196" s="13"/>
    </row>
    <row r="197" spans="23:23" x14ac:dyDescent="0.25">
      <c r="W197" s="13"/>
    </row>
    <row r="198" spans="23:23" x14ac:dyDescent="0.25">
      <c r="W198" s="13"/>
    </row>
    <row r="199" spans="23:23" x14ac:dyDescent="0.25">
      <c r="W199" s="13"/>
    </row>
    <row r="200" spans="23:23" x14ac:dyDescent="0.25">
      <c r="W200" s="13"/>
    </row>
    <row r="201" spans="23:23" x14ac:dyDescent="0.25">
      <c r="W201" s="13"/>
    </row>
    <row r="202" spans="23:23" x14ac:dyDescent="0.25">
      <c r="W202" s="13"/>
    </row>
    <row r="203" spans="23:23" x14ac:dyDescent="0.25">
      <c r="W203" s="13"/>
    </row>
    <row r="204" spans="23:23" x14ac:dyDescent="0.25">
      <c r="W204" s="13"/>
    </row>
    <row r="205" spans="23:23" x14ac:dyDescent="0.25">
      <c r="W205" s="13"/>
    </row>
    <row r="206" spans="23:23" x14ac:dyDescent="0.25">
      <c r="W206" s="13"/>
    </row>
    <row r="207" spans="23:23" x14ac:dyDescent="0.25">
      <c r="W207" s="13"/>
    </row>
    <row r="208" spans="23:23" x14ac:dyDescent="0.25">
      <c r="W208" s="13"/>
    </row>
    <row r="209" spans="23:23" x14ac:dyDescent="0.25">
      <c r="W209" s="13"/>
    </row>
    <row r="210" spans="23:23" x14ac:dyDescent="0.25">
      <c r="W210" s="13"/>
    </row>
    <row r="211" spans="23:23" x14ac:dyDescent="0.25">
      <c r="W211" s="13"/>
    </row>
    <row r="212" spans="23:23" x14ac:dyDescent="0.25">
      <c r="W212" s="13"/>
    </row>
    <row r="213" spans="23:23" x14ac:dyDescent="0.25">
      <c r="W213" s="13"/>
    </row>
    <row r="214" spans="23:23" x14ac:dyDescent="0.25">
      <c r="W214" s="13"/>
    </row>
    <row r="215" spans="23:23" x14ac:dyDescent="0.25">
      <c r="W215" s="13"/>
    </row>
    <row r="216" spans="23:23" x14ac:dyDescent="0.25">
      <c r="W216" s="13"/>
    </row>
    <row r="217" spans="23:23" x14ac:dyDescent="0.25">
      <c r="W217" s="13"/>
    </row>
    <row r="218" spans="23:23" x14ac:dyDescent="0.25">
      <c r="W218" s="13"/>
    </row>
    <row r="219" spans="23:23" x14ac:dyDescent="0.25">
      <c r="W219" s="13"/>
    </row>
    <row r="220" spans="23:23" x14ac:dyDescent="0.25">
      <c r="W220" s="13"/>
    </row>
    <row r="221" spans="23:23" x14ac:dyDescent="0.25">
      <c r="W221" s="13"/>
    </row>
    <row r="222" spans="23:23" x14ac:dyDescent="0.25">
      <c r="W222" s="13"/>
    </row>
    <row r="223" spans="23:23" x14ac:dyDescent="0.25">
      <c r="W223" s="13"/>
    </row>
    <row r="224" spans="23:23" x14ac:dyDescent="0.25">
      <c r="W224" s="13"/>
    </row>
    <row r="225" spans="23:23" x14ac:dyDescent="0.25">
      <c r="W225" s="13"/>
    </row>
    <row r="226" spans="23:23" x14ac:dyDescent="0.25">
      <c r="W226" s="13"/>
    </row>
    <row r="227" spans="23:23" x14ac:dyDescent="0.25">
      <c r="W227" s="13"/>
    </row>
    <row r="228" spans="23:23" x14ac:dyDescent="0.25">
      <c r="W228" s="13"/>
    </row>
    <row r="229" spans="23:23" x14ac:dyDescent="0.25">
      <c r="W229" s="13"/>
    </row>
    <row r="230" spans="23:23" x14ac:dyDescent="0.25">
      <c r="W230" s="13"/>
    </row>
    <row r="231" spans="23:23" x14ac:dyDescent="0.25">
      <c r="W231" s="13"/>
    </row>
    <row r="232" spans="23:23" x14ac:dyDescent="0.25">
      <c r="W232" s="13"/>
    </row>
    <row r="233" spans="23:23" x14ac:dyDescent="0.25">
      <c r="W233" s="13"/>
    </row>
    <row r="234" spans="23:23" x14ac:dyDescent="0.25">
      <c r="W234" s="13"/>
    </row>
    <row r="235" spans="23:23" x14ac:dyDescent="0.25">
      <c r="W235" s="13"/>
    </row>
    <row r="236" spans="23:23" x14ac:dyDescent="0.25">
      <c r="W236" s="13"/>
    </row>
    <row r="237" spans="23:23" x14ac:dyDescent="0.25">
      <c r="W237" s="13"/>
    </row>
    <row r="238" spans="23:23" x14ac:dyDescent="0.25">
      <c r="W238" s="13"/>
    </row>
    <row r="239" spans="23:23" x14ac:dyDescent="0.25">
      <c r="W239" s="13"/>
    </row>
    <row r="240" spans="23:23" x14ac:dyDescent="0.25">
      <c r="W240" s="13"/>
    </row>
    <row r="241" spans="23:23" x14ac:dyDescent="0.25">
      <c r="W241" s="13"/>
    </row>
    <row r="242" spans="23:23" x14ac:dyDescent="0.25">
      <c r="W242" s="13"/>
    </row>
    <row r="243" spans="23:23" x14ac:dyDescent="0.25">
      <c r="W243" s="13"/>
    </row>
    <row r="244" spans="23:23" x14ac:dyDescent="0.25">
      <c r="W244" s="13"/>
    </row>
    <row r="245" spans="23:23" x14ac:dyDescent="0.25">
      <c r="W245" s="13"/>
    </row>
    <row r="246" spans="23:23" x14ac:dyDescent="0.25">
      <c r="W246" s="13"/>
    </row>
    <row r="247" spans="23:23" x14ac:dyDescent="0.25">
      <c r="W247" s="13"/>
    </row>
    <row r="248" spans="23:23" x14ac:dyDescent="0.25">
      <c r="W248" s="13"/>
    </row>
    <row r="249" spans="23:23" x14ac:dyDescent="0.25">
      <c r="W249" s="13"/>
    </row>
    <row r="250" spans="23:23" x14ac:dyDescent="0.25">
      <c r="W250" s="13"/>
    </row>
    <row r="251" spans="23:23" x14ac:dyDescent="0.25">
      <c r="W251" s="13"/>
    </row>
    <row r="252" spans="23:23" x14ac:dyDescent="0.25">
      <c r="W252" s="13"/>
    </row>
    <row r="253" spans="23:23" x14ac:dyDescent="0.25">
      <c r="W253" s="13"/>
    </row>
    <row r="254" spans="23:23" x14ac:dyDescent="0.25">
      <c r="W254" s="13"/>
    </row>
    <row r="255" spans="23:23" x14ac:dyDescent="0.25">
      <c r="W255" s="13"/>
    </row>
    <row r="256" spans="23:23" x14ac:dyDescent="0.25">
      <c r="W256" s="13"/>
    </row>
    <row r="257" spans="23:23" x14ac:dyDescent="0.25">
      <c r="W257" s="13"/>
    </row>
    <row r="258" spans="23:23" x14ac:dyDescent="0.25">
      <c r="W258" s="13"/>
    </row>
    <row r="259" spans="23:23" x14ac:dyDescent="0.25">
      <c r="W259" s="13"/>
    </row>
    <row r="260" spans="23:23" x14ac:dyDescent="0.25">
      <c r="W260" s="13"/>
    </row>
    <row r="261" spans="23:23" x14ac:dyDescent="0.25">
      <c r="W261" s="13"/>
    </row>
    <row r="262" spans="23:23" x14ac:dyDescent="0.25">
      <c r="W262" s="13"/>
    </row>
    <row r="263" spans="23:23" x14ac:dyDescent="0.25">
      <c r="W263" s="13"/>
    </row>
    <row r="264" spans="23:23" x14ac:dyDescent="0.25">
      <c r="W264" s="13"/>
    </row>
    <row r="265" spans="23:23" x14ac:dyDescent="0.25">
      <c r="W265" s="13"/>
    </row>
    <row r="266" spans="23:23" x14ac:dyDescent="0.25">
      <c r="W266" s="13"/>
    </row>
    <row r="267" spans="23:23" x14ac:dyDescent="0.25">
      <c r="W267" s="13"/>
    </row>
    <row r="268" spans="23:23" x14ac:dyDescent="0.25">
      <c r="W268" s="13"/>
    </row>
    <row r="269" spans="23:23" x14ac:dyDescent="0.25">
      <c r="W269" s="13"/>
    </row>
    <row r="270" spans="23:23" x14ac:dyDescent="0.25">
      <c r="W270" s="13"/>
    </row>
    <row r="271" spans="23:23" x14ac:dyDescent="0.25">
      <c r="W271" s="13"/>
    </row>
    <row r="272" spans="23:23" x14ac:dyDescent="0.25">
      <c r="W272" s="13"/>
    </row>
    <row r="273" spans="23:23" x14ac:dyDescent="0.25">
      <c r="W273" s="13"/>
    </row>
    <row r="274" spans="23:23" x14ac:dyDescent="0.25">
      <c r="W274" s="13"/>
    </row>
    <row r="275" spans="23:23" x14ac:dyDescent="0.25">
      <c r="W275" s="13"/>
    </row>
    <row r="276" spans="23:23" x14ac:dyDescent="0.25">
      <c r="W276" s="13"/>
    </row>
    <row r="277" spans="23:23" x14ac:dyDescent="0.25">
      <c r="W277" s="13"/>
    </row>
    <row r="278" spans="23:23" x14ac:dyDescent="0.25">
      <c r="W278" s="13"/>
    </row>
    <row r="279" spans="23:23" x14ac:dyDescent="0.25">
      <c r="W279" s="13"/>
    </row>
    <row r="280" spans="23:23" x14ac:dyDescent="0.25">
      <c r="W280" s="13"/>
    </row>
    <row r="281" spans="23:23" x14ac:dyDescent="0.25">
      <c r="W281" s="13"/>
    </row>
    <row r="282" spans="23:23" x14ac:dyDescent="0.25">
      <c r="W282" s="13"/>
    </row>
    <row r="283" spans="23:23" x14ac:dyDescent="0.25">
      <c r="W283" s="13"/>
    </row>
    <row r="284" spans="23:23" x14ac:dyDescent="0.25">
      <c r="W284" s="13"/>
    </row>
    <row r="285" spans="23:23" x14ac:dyDescent="0.25">
      <c r="W285" s="13"/>
    </row>
    <row r="286" spans="23:23" x14ac:dyDescent="0.25">
      <c r="W286" s="13"/>
    </row>
    <row r="287" spans="23:23" x14ac:dyDescent="0.25">
      <c r="W287" s="13"/>
    </row>
    <row r="288" spans="23:23" x14ac:dyDescent="0.25">
      <c r="W288" s="13"/>
    </row>
    <row r="289" spans="23:23" x14ac:dyDescent="0.25">
      <c r="W289" s="13"/>
    </row>
    <row r="290" spans="23:23" x14ac:dyDescent="0.25">
      <c r="W290" s="13"/>
    </row>
    <row r="291" spans="23:23" x14ac:dyDescent="0.25">
      <c r="W291" s="13"/>
    </row>
    <row r="292" spans="23:23" x14ac:dyDescent="0.25">
      <c r="W292" s="13"/>
    </row>
    <row r="293" spans="23:23" x14ac:dyDescent="0.25">
      <c r="W293" s="13"/>
    </row>
    <row r="294" spans="23:23" x14ac:dyDescent="0.25">
      <c r="W294" s="13"/>
    </row>
    <row r="295" spans="23:23" x14ac:dyDescent="0.25">
      <c r="W295" s="13"/>
    </row>
    <row r="296" spans="23:23" x14ac:dyDescent="0.25">
      <c r="W296" s="13"/>
    </row>
    <row r="297" spans="23:23" x14ac:dyDescent="0.25">
      <c r="W297" s="13"/>
    </row>
    <row r="298" spans="23:23" x14ac:dyDescent="0.25">
      <c r="W298" s="13"/>
    </row>
    <row r="299" spans="23:23" x14ac:dyDescent="0.25">
      <c r="W299" s="13"/>
    </row>
    <row r="300" spans="23:23" x14ac:dyDescent="0.25">
      <c r="W300" s="13"/>
    </row>
    <row r="301" spans="23:23" x14ac:dyDescent="0.25">
      <c r="W301" s="13"/>
    </row>
    <row r="302" spans="23:23" x14ac:dyDescent="0.25">
      <c r="W302" s="13"/>
    </row>
    <row r="303" spans="23:23" x14ac:dyDescent="0.25">
      <c r="W303" s="13"/>
    </row>
    <row r="304" spans="23:23" x14ac:dyDescent="0.25">
      <c r="W304" s="13"/>
    </row>
    <row r="305" spans="23:23" x14ac:dyDescent="0.25">
      <c r="W305" s="13"/>
    </row>
    <row r="306" spans="23:23" x14ac:dyDescent="0.25">
      <c r="W306" s="13"/>
    </row>
    <row r="307" spans="23:23" x14ac:dyDescent="0.25">
      <c r="W307" s="13"/>
    </row>
    <row r="308" spans="23:23" x14ac:dyDescent="0.25">
      <c r="W308" s="13"/>
    </row>
    <row r="309" spans="23:23" x14ac:dyDescent="0.25">
      <c r="W309" s="13"/>
    </row>
    <row r="310" spans="23:23" x14ac:dyDescent="0.25">
      <c r="W310" s="13"/>
    </row>
    <row r="311" spans="23:23" x14ac:dyDescent="0.25">
      <c r="W311" s="13"/>
    </row>
    <row r="312" spans="23:23" x14ac:dyDescent="0.25">
      <c r="W312" s="13"/>
    </row>
    <row r="313" spans="23:23" x14ac:dyDescent="0.25">
      <c r="W313" s="13"/>
    </row>
    <row r="314" spans="23:23" x14ac:dyDescent="0.25">
      <c r="W314" s="13"/>
    </row>
    <row r="315" spans="23:23" x14ac:dyDescent="0.25">
      <c r="W315" s="13"/>
    </row>
    <row r="316" spans="23:23" x14ac:dyDescent="0.25">
      <c r="W316" s="13"/>
    </row>
    <row r="317" spans="23:23" x14ac:dyDescent="0.25">
      <c r="W317" s="13"/>
    </row>
    <row r="318" spans="23:23" x14ac:dyDescent="0.25">
      <c r="W318" s="13"/>
    </row>
    <row r="319" spans="23:23" x14ac:dyDescent="0.25">
      <c r="W319" s="13"/>
    </row>
    <row r="320" spans="23:23" x14ac:dyDescent="0.25">
      <c r="W320" s="13"/>
    </row>
    <row r="321" spans="23:23" x14ac:dyDescent="0.25">
      <c r="W321" s="13"/>
    </row>
    <row r="322" spans="23:23" x14ac:dyDescent="0.25">
      <c r="W322" s="13"/>
    </row>
    <row r="323" spans="23:23" x14ac:dyDescent="0.25">
      <c r="W323" s="13"/>
    </row>
    <row r="324" spans="23:23" x14ac:dyDescent="0.25">
      <c r="W324" s="13"/>
    </row>
    <row r="325" spans="23:23" x14ac:dyDescent="0.25">
      <c r="W325" s="13"/>
    </row>
    <row r="326" spans="23:23" x14ac:dyDescent="0.25">
      <c r="W326" s="13"/>
    </row>
    <row r="327" spans="23:23" x14ac:dyDescent="0.25">
      <c r="W327" s="13"/>
    </row>
    <row r="328" spans="23:23" x14ac:dyDescent="0.25">
      <c r="W328" s="13"/>
    </row>
    <row r="329" spans="23:23" x14ac:dyDescent="0.25">
      <c r="W329" s="13"/>
    </row>
    <row r="330" spans="23:23" x14ac:dyDescent="0.25">
      <c r="W330" s="13"/>
    </row>
    <row r="331" spans="23:23" x14ac:dyDescent="0.25">
      <c r="W331" s="13"/>
    </row>
    <row r="332" spans="23:23" x14ac:dyDescent="0.25">
      <c r="W332" s="13"/>
    </row>
    <row r="333" spans="23:23" x14ac:dyDescent="0.25">
      <c r="W333" s="13"/>
    </row>
    <row r="334" spans="23:23" x14ac:dyDescent="0.25">
      <c r="W334" s="13"/>
    </row>
    <row r="335" spans="23:23" x14ac:dyDescent="0.25">
      <c r="W335" s="13"/>
    </row>
    <row r="336" spans="23:23" x14ac:dyDescent="0.25">
      <c r="W336" s="13"/>
    </row>
    <row r="337" spans="23:23" x14ac:dyDescent="0.25">
      <c r="W337" s="13"/>
    </row>
    <row r="338" spans="23:23" x14ac:dyDescent="0.25">
      <c r="W338" s="13"/>
    </row>
    <row r="339" spans="23:23" x14ac:dyDescent="0.25">
      <c r="W339" s="13"/>
    </row>
    <row r="340" spans="23:23" x14ac:dyDescent="0.25">
      <c r="W340" s="13"/>
    </row>
    <row r="341" spans="23:23" x14ac:dyDescent="0.25">
      <c r="W341" s="13"/>
    </row>
    <row r="342" spans="23:23" x14ac:dyDescent="0.25">
      <c r="W342" s="13"/>
    </row>
    <row r="343" spans="23:23" x14ac:dyDescent="0.25">
      <c r="W343" s="13"/>
    </row>
    <row r="344" spans="23:23" x14ac:dyDescent="0.25">
      <c r="W344" s="13"/>
    </row>
    <row r="345" spans="23:23" x14ac:dyDescent="0.25">
      <c r="W345" s="13"/>
    </row>
    <row r="346" spans="23:23" x14ac:dyDescent="0.25">
      <c r="W346" s="13"/>
    </row>
    <row r="347" spans="23:23" x14ac:dyDescent="0.25">
      <c r="W347" s="13"/>
    </row>
    <row r="348" spans="23:23" x14ac:dyDescent="0.25">
      <c r="W348" s="13"/>
    </row>
    <row r="349" spans="23:23" x14ac:dyDescent="0.25">
      <c r="W349" s="13"/>
    </row>
    <row r="350" spans="23:23" x14ac:dyDescent="0.25">
      <c r="W350" s="13"/>
    </row>
    <row r="351" spans="23:23" x14ac:dyDescent="0.25">
      <c r="W351" s="13"/>
    </row>
    <row r="352" spans="23:23" x14ac:dyDescent="0.25">
      <c r="W352" s="13"/>
    </row>
    <row r="353" spans="23:23" x14ac:dyDescent="0.25">
      <c r="W353" s="13"/>
    </row>
    <row r="354" spans="23:23" x14ac:dyDescent="0.25">
      <c r="W354" s="13"/>
    </row>
    <row r="355" spans="23:23" x14ac:dyDescent="0.25">
      <c r="W355" s="13"/>
    </row>
    <row r="356" spans="23:23" x14ac:dyDescent="0.25">
      <c r="W356" s="13"/>
    </row>
    <row r="357" spans="23:23" x14ac:dyDescent="0.25">
      <c r="W357" s="13"/>
    </row>
    <row r="358" spans="23:23" x14ac:dyDescent="0.25">
      <c r="W358" s="13"/>
    </row>
    <row r="359" spans="23:23" x14ac:dyDescent="0.25">
      <c r="W359" s="13"/>
    </row>
    <row r="360" spans="23:23" x14ac:dyDescent="0.25">
      <c r="W360" s="13"/>
    </row>
    <row r="361" spans="23:23" x14ac:dyDescent="0.25">
      <c r="W361" s="13"/>
    </row>
    <row r="362" spans="23:23" x14ac:dyDescent="0.25">
      <c r="W362" s="13"/>
    </row>
    <row r="363" spans="23:23" x14ac:dyDescent="0.25">
      <c r="W363" s="13"/>
    </row>
    <row r="364" spans="23:23" x14ac:dyDescent="0.25">
      <c r="W364" s="13"/>
    </row>
    <row r="365" spans="23:23" x14ac:dyDescent="0.25">
      <c r="W365" s="13"/>
    </row>
    <row r="366" spans="23:23" x14ac:dyDescent="0.25">
      <c r="W366" s="13"/>
    </row>
    <row r="367" spans="23:23" x14ac:dyDescent="0.25">
      <c r="W367" s="13"/>
    </row>
    <row r="368" spans="23:23" x14ac:dyDescent="0.25">
      <c r="W368" s="13"/>
    </row>
    <row r="369" spans="23:23" x14ac:dyDescent="0.25">
      <c r="W369" s="13"/>
    </row>
    <row r="370" spans="23:23" x14ac:dyDescent="0.25">
      <c r="W370" s="13"/>
    </row>
    <row r="371" spans="23:23" x14ac:dyDescent="0.25">
      <c r="W371" s="13"/>
    </row>
    <row r="372" spans="23:23" x14ac:dyDescent="0.25">
      <c r="W372" s="13"/>
    </row>
    <row r="373" spans="23:23" x14ac:dyDescent="0.25">
      <c r="W373" s="13"/>
    </row>
    <row r="374" spans="23:23" x14ac:dyDescent="0.25">
      <c r="W374" s="13"/>
    </row>
    <row r="375" spans="23:23" x14ac:dyDescent="0.25">
      <c r="W375" s="13"/>
    </row>
    <row r="376" spans="23:23" x14ac:dyDescent="0.25">
      <c r="W376" s="13"/>
    </row>
    <row r="377" spans="23:23" x14ac:dyDescent="0.25">
      <c r="W377" s="13"/>
    </row>
    <row r="378" spans="23:23" x14ac:dyDescent="0.25">
      <c r="W378" s="13"/>
    </row>
    <row r="379" spans="23:23" x14ac:dyDescent="0.25">
      <c r="W379" s="13"/>
    </row>
    <row r="380" spans="23:23" x14ac:dyDescent="0.25">
      <c r="W380" s="13"/>
    </row>
    <row r="381" spans="23:23" x14ac:dyDescent="0.25">
      <c r="W381" s="13"/>
    </row>
    <row r="382" spans="23:23" x14ac:dyDescent="0.25">
      <c r="W382" s="13"/>
    </row>
    <row r="383" spans="23:23" x14ac:dyDescent="0.25">
      <c r="W383" s="13"/>
    </row>
    <row r="384" spans="23:23" x14ac:dyDescent="0.25">
      <c r="W384" s="13"/>
    </row>
    <row r="385" spans="23:23" x14ac:dyDescent="0.25">
      <c r="W385" s="13"/>
    </row>
    <row r="386" spans="23:23" x14ac:dyDescent="0.25">
      <c r="W386" s="13"/>
    </row>
    <row r="387" spans="23:23" x14ac:dyDescent="0.25">
      <c r="W387" s="13"/>
    </row>
    <row r="388" spans="23:23" x14ac:dyDescent="0.25">
      <c r="W388" s="13"/>
    </row>
    <row r="389" spans="23:23" x14ac:dyDescent="0.25">
      <c r="W389" s="13"/>
    </row>
    <row r="390" spans="23:23" x14ac:dyDescent="0.25">
      <c r="W390" s="13"/>
    </row>
    <row r="391" spans="23:23" x14ac:dyDescent="0.25">
      <c r="W391" s="13"/>
    </row>
    <row r="392" spans="23:23" x14ac:dyDescent="0.25">
      <c r="W392" s="13"/>
    </row>
    <row r="393" spans="23:23" x14ac:dyDescent="0.25">
      <c r="W393" s="13"/>
    </row>
    <row r="394" spans="23:23" x14ac:dyDescent="0.25">
      <c r="W394" s="13"/>
    </row>
    <row r="395" spans="23:23" x14ac:dyDescent="0.25">
      <c r="W395" s="13"/>
    </row>
    <row r="396" spans="23:23" x14ac:dyDescent="0.25">
      <c r="W396" s="13"/>
    </row>
    <row r="397" spans="23:23" x14ac:dyDescent="0.25">
      <c r="W397" s="13"/>
    </row>
    <row r="398" spans="23:23" x14ac:dyDescent="0.25">
      <c r="W398" s="13"/>
    </row>
    <row r="399" spans="23:23" x14ac:dyDescent="0.25">
      <c r="W399" s="13"/>
    </row>
    <row r="400" spans="23:23" x14ac:dyDescent="0.25">
      <c r="W400" s="13"/>
    </row>
    <row r="401" spans="23:23" x14ac:dyDescent="0.25">
      <c r="W401" s="13"/>
    </row>
    <row r="402" spans="23:23" x14ac:dyDescent="0.25">
      <c r="W402" s="13"/>
    </row>
    <row r="403" spans="23:23" x14ac:dyDescent="0.25">
      <c r="W403" s="13"/>
    </row>
    <row r="404" spans="23:23" x14ac:dyDescent="0.25">
      <c r="W404" s="13"/>
    </row>
    <row r="405" spans="23:23" x14ac:dyDescent="0.25">
      <c r="W405" s="13"/>
    </row>
    <row r="406" spans="23:23" x14ac:dyDescent="0.25">
      <c r="W406" s="13"/>
    </row>
    <row r="407" spans="23:23" x14ac:dyDescent="0.25">
      <c r="W407" s="13"/>
    </row>
    <row r="408" spans="23:23" x14ac:dyDescent="0.25">
      <c r="W408" s="13"/>
    </row>
    <row r="409" spans="23:23" x14ac:dyDescent="0.25">
      <c r="W409" s="13"/>
    </row>
    <row r="410" spans="23:23" x14ac:dyDescent="0.25">
      <c r="W410" s="13"/>
    </row>
    <row r="411" spans="23:23" x14ac:dyDescent="0.25">
      <c r="W411" s="13"/>
    </row>
    <row r="412" spans="23:23" x14ac:dyDescent="0.25">
      <c r="W412" s="13"/>
    </row>
    <row r="413" spans="23:23" x14ac:dyDescent="0.25">
      <c r="W413" s="13"/>
    </row>
    <row r="414" spans="23:23" x14ac:dyDescent="0.25">
      <c r="W414" s="13"/>
    </row>
    <row r="415" spans="23:23" x14ac:dyDescent="0.25">
      <c r="W415" s="13"/>
    </row>
    <row r="416" spans="23:23" x14ac:dyDescent="0.25">
      <c r="W416" s="13"/>
    </row>
    <row r="417" spans="23:23" x14ac:dyDescent="0.25">
      <c r="W417" s="13"/>
    </row>
    <row r="418" spans="23:23" x14ac:dyDescent="0.25">
      <c r="W418" s="13"/>
    </row>
    <row r="419" spans="23:23" x14ac:dyDescent="0.25">
      <c r="W419" s="13"/>
    </row>
    <row r="420" spans="23:23" x14ac:dyDescent="0.25">
      <c r="W420" s="13"/>
    </row>
    <row r="421" spans="23:23" x14ac:dyDescent="0.25">
      <c r="W421" s="13"/>
    </row>
    <row r="422" spans="23:23" x14ac:dyDescent="0.25">
      <c r="W422" s="13"/>
    </row>
    <row r="423" spans="23:23" x14ac:dyDescent="0.25">
      <c r="W423" s="13"/>
    </row>
    <row r="424" spans="23:23" x14ac:dyDescent="0.25">
      <c r="W424" s="13"/>
    </row>
    <row r="425" spans="23:23" x14ac:dyDescent="0.25">
      <c r="W425" s="13"/>
    </row>
    <row r="426" spans="23:23" x14ac:dyDescent="0.25">
      <c r="W426" s="13"/>
    </row>
    <row r="427" spans="23:23" x14ac:dyDescent="0.25">
      <c r="W427" s="13"/>
    </row>
    <row r="428" spans="23:23" x14ac:dyDescent="0.25">
      <c r="W428" s="13"/>
    </row>
    <row r="429" spans="23:23" x14ac:dyDescent="0.25">
      <c r="W429" s="13"/>
    </row>
    <row r="430" spans="23:23" x14ac:dyDescent="0.25">
      <c r="W430" s="13"/>
    </row>
    <row r="431" spans="23:23" x14ac:dyDescent="0.25">
      <c r="W431" s="13"/>
    </row>
    <row r="432" spans="23:23" x14ac:dyDescent="0.25">
      <c r="W432" s="13"/>
    </row>
    <row r="433" spans="23:23" x14ac:dyDescent="0.25">
      <c r="W433" s="13"/>
    </row>
    <row r="434" spans="23:23" x14ac:dyDescent="0.25">
      <c r="W434" s="13"/>
    </row>
    <row r="435" spans="23:23" x14ac:dyDescent="0.25">
      <c r="W435" s="13"/>
    </row>
    <row r="436" spans="23:23" x14ac:dyDescent="0.25">
      <c r="W436" s="13"/>
    </row>
    <row r="437" spans="23:23" x14ac:dyDescent="0.25">
      <c r="W437" s="13"/>
    </row>
    <row r="438" spans="23:23" x14ac:dyDescent="0.25">
      <c r="W438" s="13"/>
    </row>
    <row r="439" spans="23:23" x14ac:dyDescent="0.25">
      <c r="W439" s="13"/>
    </row>
    <row r="440" spans="23:23" x14ac:dyDescent="0.25">
      <c r="W440" s="13"/>
    </row>
    <row r="441" spans="23:23" x14ac:dyDescent="0.25">
      <c r="W441" s="13"/>
    </row>
    <row r="442" spans="23:23" x14ac:dyDescent="0.25">
      <c r="W442" s="13"/>
    </row>
    <row r="443" spans="23:23" x14ac:dyDescent="0.25">
      <c r="W443" s="13"/>
    </row>
    <row r="444" spans="23:23" x14ac:dyDescent="0.25">
      <c r="W444" s="13"/>
    </row>
    <row r="445" spans="23:23" x14ac:dyDescent="0.25">
      <c r="W445" s="13"/>
    </row>
    <row r="446" spans="23:23" x14ac:dyDescent="0.25">
      <c r="W446" s="13"/>
    </row>
    <row r="447" spans="23:23" x14ac:dyDescent="0.25">
      <c r="W447" s="13"/>
    </row>
    <row r="448" spans="23:23" x14ac:dyDescent="0.25">
      <c r="W448" s="13"/>
    </row>
    <row r="449" spans="23:23" x14ac:dyDescent="0.25">
      <c r="W449" s="13"/>
    </row>
    <row r="450" spans="23:23" x14ac:dyDescent="0.25">
      <c r="W450" s="13"/>
    </row>
    <row r="451" spans="23:23" x14ac:dyDescent="0.25">
      <c r="W451" s="13"/>
    </row>
    <row r="452" spans="23:23" x14ac:dyDescent="0.25">
      <c r="W452" s="13"/>
    </row>
    <row r="453" spans="23:23" x14ac:dyDescent="0.25">
      <c r="W453" s="13"/>
    </row>
    <row r="454" spans="23:23" x14ac:dyDescent="0.25">
      <c r="W454" s="13"/>
    </row>
    <row r="455" spans="23:23" x14ac:dyDescent="0.25">
      <c r="W455" s="13"/>
    </row>
    <row r="456" spans="23:23" x14ac:dyDescent="0.25">
      <c r="W456" s="13"/>
    </row>
    <row r="457" spans="23:23" x14ac:dyDescent="0.25">
      <c r="W457" s="13"/>
    </row>
    <row r="458" spans="23:23" x14ac:dyDescent="0.25">
      <c r="W458" s="13"/>
    </row>
    <row r="459" spans="23:23" x14ac:dyDescent="0.25">
      <c r="W459" s="13"/>
    </row>
    <row r="460" spans="23:23" x14ac:dyDescent="0.25">
      <c r="W460" s="13"/>
    </row>
    <row r="461" spans="23:23" x14ac:dyDescent="0.25">
      <c r="W461" s="13"/>
    </row>
    <row r="462" spans="23:23" x14ac:dyDescent="0.25">
      <c r="W462" s="13"/>
    </row>
    <row r="463" spans="23:23" x14ac:dyDescent="0.25">
      <c r="W463" s="13"/>
    </row>
    <row r="464" spans="23:23" x14ac:dyDescent="0.25">
      <c r="W464" s="13"/>
    </row>
    <row r="465" spans="23:23" x14ac:dyDescent="0.25">
      <c r="W465" s="13"/>
    </row>
    <row r="466" spans="23:23" x14ac:dyDescent="0.25">
      <c r="W466" s="13"/>
    </row>
    <row r="467" spans="23:23" x14ac:dyDescent="0.25">
      <c r="W467" s="13"/>
    </row>
    <row r="468" spans="23:23" x14ac:dyDescent="0.25">
      <c r="W468" s="13"/>
    </row>
    <row r="469" spans="23:23" x14ac:dyDescent="0.25">
      <c r="W469" s="13"/>
    </row>
    <row r="470" spans="23:23" x14ac:dyDescent="0.25">
      <c r="W470" s="13"/>
    </row>
    <row r="471" spans="23:23" x14ac:dyDescent="0.25">
      <c r="W471" s="13"/>
    </row>
    <row r="472" spans="23:23" x14ac:dyDescent="0.25">
      <c r="W472" s="13"/>
    </row>
    <row r="473" spans="23:23" x14ac:dyDescent="0.25">
      <c r="W473" s="13"/>
    </row>
    <row r="474" spans="23:23" x14ac:dyDescent="0.25">
      <c r="W474" s="13"/>
    </row>
    <row r="475" spans="23:23" x14ac:dyDescent="0.25">
      <c r="W475" s="13"/>
    </row>
    <row r="476" spans="23:23" x14ac:dyDescent="0.25">
      <c r="W476" s="13"/>
    </row>
    <row r="477" spans="23:23" x14ac:dyDescent="0.25">
      <c r="W477" s="13"/>
    </row>
    <row r="478" spans="23:23" x14ac:dyDescent="0.25">
      <c r="W478" s="13"/>
    </row>
    <row r="479" spans="23:23" x14ac:dyDescent="0.25">
      <c r="W479" s="13"/>
    </row>
    <row r="480" spans="23:23" x14ac:dyDescent="0.25">
      <c r="W480" s="13"/>
    </row>
    <row r="481" spans="23:23" x14ac:dyDescent="0.25">
      <c r="W481" s="13"/>
    </row>
    <row r="482" spans="23:23" x14ac:dyDescent="0.25">
      <c r="W482" s="13"/>
    </row>
    <row r="483" spans="23:23" x14ac:dyDescent="0.25">
      <c r="W483" s="13"/>
    </row>
    <row r="484" spans="23:23" x14ac:dyDescent="0.25">
      <c r="W484" s="13"/>
    </row>
    <row r="485" spans="23:23" x14ac:dyDescent="0.25">
      <c r="W485" s="13"/>
    </row>
    <row r="486" spans="23:23" x14ac:dyDescent="0.25">
      <c r="W486" s="13"/>
    </row>
    <row r="487" spans="23:23" x14ac:dyDescent="0.25">
      <c r="W487" s="13"/>
    </row>
    <row r="488" spans="23:23" x14ac:dyDescent="0.25">
      <c r="W488" s="13"/>
    </row>
    <row r="489" spans="23:23" x14ac:dyDescent="0.25">
      <c r="W489" s="13"/>
    </row>
    <row r="490" spans="23:23" x14ac:dyDescent="0.25">
      <c r="W490" s="13"/>
    </row>
    <row r="491" spans="23:23" x14ac:dyDescent="0.25">
      <c r="W491" s="13"/>
    </row>
    <row r="492" spans="23:23" x14ac:dyDescent="0.25">
      <c r="W492" s="13"/>
    </row>
    <row r="493" spans="23:23" x14ac:dyDescent="0.25">
      <c r="W493" s="13"/>
    </row>
    <row r="494" spans="23:23" x14ac:dyDescent="0.25">
      <c r="W494" s="13"/>
    </row>
    <row r="495" spans="23:23" x14ac:dyDescent="0.25">
      <c r="W495" s="13"/>
    </row>
    <row r="496" spans="23:23" x14ac:dyDescent="0.25">
      <c r="W496" s="13"/>
    </row>
    <row r="497" spans="23:23" x14ac:dyDescent="0.25">
      <c r="W497" s="13"/>
    </row>
    <row r="498" spans="23:23" x14ac:dyDescent="0.25">
      <c r="W498" s="13"/>
    </row>
    <row r="499" spans="23:23" x14ac:dyDescent="0.25">
      <c r="W499" s="13"/>
    </row>
    <row r="500" spans="23:23" x14ac:dyDescent="0.25">
      <c r="W500" s="13"/>
    </row>
    <row r="501" spans="23:23" x14ac:dyDescent="0.25">
      <c r="W501" s="13"/>
    </row>
    <row r="502" spans="23:23" x14ac:dyDescent="0.25">
      <c r="W502" s="13"/>
    </row>
    <row r="503" spans="23:23" x14ac:dyDescent="0.25">
      <c r="W503" s="13"/>
    </row>
    <row r="504" spans="23:23" x14ac:dyDescent="0.25">
      <c r="W504" s="13"/>
    </row>
    <row r="505" spans="23:23" x14ac:dyDescent="0.25">
      <c r="W505" s="13"/>
    </row>
    <row r="506" spans="23:23" x14ac:dyDescent="0.25">
      <c r="W506" s="13"/>
    </row>
    <row r="507" spans="23:23" x14ac:dyDescent="0.25">
      <c r="W507" s="13"/>
    </row>
    <row r="508" spans="23:23" x14ac:dyDescent="0.25">
      <c r="W508" s="13"/>
    </row>
    <row r="509" spans="23:23" x14ac:dyDescent="0.25">
      <c r="W509" s="13"/>
    </row>
    <row r="510" spans="23:23" x14ac:dyDescent="0.25">
      <c r="W510" s="13"/>
    </row>
    <row r="511" spans="23:23" x14ac:dyDescent="0.25">
      <c r="W511" s="13"/>
    </row>
    <row r="512" spans="23:23" x14ac:dyDescent="0.25">
      <c r="W512" s="13"/>
    </row>
    <row r="513" spans="23:23" x14ac:dyDescent="0.25">
      <c r="W513" s="13"/>
    </row>
    <row r="514" spans="23:23" x14ac:dyDescent="0.25">
      <c r="W514" s="13"/>
    </row>
    <row r="515" spans="23:23" x14ac:dyDescent="0.25">
      <c r="W515" s="13"/>
    </row>
    <row r="516" spans="23:23" x14ac:dyDescent="0.25">
      <c r="W516" s="13"/>
    </row>
    <row r="517" spans="23:23" x14ac:dyDescent="0.25">
      <c r="W517" s="13"/>
    </row>
    <row r="518" spans="23:23" x14ac:dyDescent="0.25">
      <c r="W518" s="13"/>
    </row>
    <row r="519" spans="23:23" x14ac:dyDescent="0.25">
      <c r="W519" s="13"/>
    </row>
    <row r="520" spans="23:23" x14ac:dyDescent="0.25">
      <c r="W520" s="13"/>
    </row>
    <row r="521" spans="23:23" x14ac:dyDescent="0.25">
      <c r="W521" s="13"/>
    </row>
    <row r="522" spans="23:23" x14ac:dyDescent="0.25">
      <c r="W522" s="13"/>
    </row>
    <row r="523" spans="23:23" x14ac:dyDescent="0.25">
      <c r="W523" s="13"/>
    </row>
    <row r="524" spans="23:23" x14ac:dyDescent="0.25">
      <c r="W524" s="13"/>
    </row>
    <row r="525" spans="23:23" x14ac:dyDescent="0.25">
      <c r="W525" s="13"/>
    </row>
    <row r="526" spans="23:23" x14ac:dyDescent="0.25">
      <c r="W526" s="13"/>
    </row>
    <row r="527" spans="23:23" x14ac:dyDescent="0.25">
      <c r="W527" s="13"/>
    </row>
    <row r="528" spans="23:23" x14ac:dyDescent="0.25">
      <c r="W528" s="13"/>
    </row>
    <row r="529" spans="23:23" x14ac:dyDescent="0.25">
      <c r="W529" s="13"/>
    </row>
    <row r="530" spans="23:23" x14ac:dyDescent="0.25">
      <c r="W530" s="13"/>
    </row>
    <row r="531" spans="23:23" x14ac:dyDescent="0.25">
      <c r="W531" s="13"/>
    </row>
    <row r="532" spans="23:23" x14ac:dyDescent="0.25">
      <c r="W532" s="13"/>
    </row>
    <row r="533" spans="23:23" x14ac:dyDescent="0.25">
      <c r="W533" s="13"/>
    </row>
    <row r="534" spans="23:23" x14ac:dyDescent="0.25">
      <c r="W534" s="13"/>
    </row>
    <row r="535" spans="23:23" x14ac:dyDescent="0.25">
      <c r="W535" s="13"/>
    </row>
    <row r="536" spans="23:23" x14ac:dyDescent="0.25">
      <c r="W536" s="13"/>
    </row>
    <row r="537" spans="23:23" x14ac:dyDescent="0.25">
      <c r="W537" s="13"/>
    </row>
    <row r="538" spans="23:23" x14ac:dyDescent="0.25">
      <c r="W538" s="13"/>
    </row>
    <row r="539" spans="23:23" x14ac:dyDescent="0.25">
      <c r="W539" s="13"/>
    </row>
    <row r="540" spans="23:23" x14ac:dyDescent="0.25">
      <c r="W540" s="13"/>
    </row>
    <row r="541" spans="23:23" x14ac:dyDescent="0.25">
      <c r="W541" s="13"/>
    </row>
    <row r="542" spans="23:23" x14ac:dyDescent="0.25">
      <c r="W542" s="13"/>
    </row>
    <row r="543" spans="23:23" x14ac:dyDescent="0.25">
      <c r="W543" s="13"/>
    </row>
    <row r="544" spans="23:23" x14ac:dyDescent="0.25">
      <c r="W544" s="13"/>
    </row>
    <row r="545" spans="23:23" x14ac:dyDescent="0.25">
      <c r="W545" s="13"/>
    </row>
    <row r="546" spans="23:23" x14ac:dyDescent="0.25">
      <c r="W546" s="13"/>
    </row>
    <row r="547" spans="23:23" x14ac:dyDescent="0.25">
      <c r="W547" s="13"/>
    </row>
    <row r="548" spans="23:23" x14ac:dyDescent="0.25">
      <c r="W548" s="13"/>
    </row>
    <row r="549" spans="23:23" x14ac:dyDescent="0.25">
      <c r="W549" s="13"/>
    </row>
    <row r="550" spans="23:23" x14ac:dyDescent="0.25">
      <c r="W550" s="13"/>
    </row>
    <row r="551" spans="23:23" x14ac:dyDescent="0.25">
      <c r="W551" s="13"/>
    </row>
    <row r="552" spans="23:23" x14ac:dyDescent="0.25">
      <c r="W552" s="13"/>
    </row>
    <row r="553" spans="23:23" x14ac:dyDescent="0.25">
      <c r="W553" s="13"/>
    </row>
    <row r="554" spans="23:23" x14ac:dyDescent="0.25">
      <c r="W554" s="13"/>
    </row>
    <row r="555" spans="23:23" x14ac:dyDescent="0.25">
      <c r="W555" s="13"/>
    </row>
    <row r="556" spans="23:23" x14ac:dyDescent="0.25">
      <c r="W556" s="13"/>
    </row>
    <row r="557" spans="23:23" x14ac:dyDescent="0.25">
      <c r="W557" s="13"/>
    </row>
    <row r="558" spans="23:23" x14ac:dyDescent="0.25">
      <c r="W558" s="13"/>
    </row>
    <row r="559" spans="23:23" x14ac:dyDescent="0.25">
      <c r="W559" s="13"/>
    </row>
    <row r="560" spans="23:23" x14ac:dyDescent="0.25">
      <c r="W560" s="13"/>
    </row>
    <row r="561" spans="23:23" x14ac:dyDescent="0.25">
      <c r="W561" s="13"/>
    </row>
    <row r="562" spans="23:23" x14ac:dyDescent="0.25">
      <c r="W562" s="13"/>
    </row>
    <row r="563" spans="23:23" x14ac:dyDescent="0.25">
      <c r="W563" s="13"/>
    </row>
    <row r="564" spans="23:23" x14ac:dyDescent="0.25">
      <c r="W564" s="13"/>
    </row>
    <row r="565" spans="23:23" x14ac:dyDescent="0.25">
      <c r="W565" s="13"/>
    </row>
    <row r="566" spans="23:23" x14ac:dyDescent="0.25">
      <c r="W566" s="13"/>
    </row>
    <row r="567" spans="23:23" x14ac:dyDescent="0.25">
      <c r="W567" s="13"/>
    </row>
    <row r="568" spans="23:23" x14ac:dyDescent="0.25">
      <c r="W568" s="13"/>
    </row>
    <row r="569" spans="23:23" x14ac:dyDescent="0.25">
      <c r="W569" s="13"/>
    </row>
    <row r="570" spans="23:23" x14ac:dyDescent="0.25">
      <c r="W570" s="13"/>
    </row>
    <row r="571" spans="23:23" x14ac:dyDescent="0.25">
      <c r="W571" s="13"/>
    </row>
    <row r="572" spans="23:23" x14ac:dyDescent="0.25">
      <c r="W572" s="13"/>
    </row>
    <row r="573" spans="23:23" x14ac:dyDescent="0.25">
      <c r="W573" s="13"/>
    </row>
    <row r="574" spans="23:23" x14ac:dyDescent="0.25">
      <c r="W574" s="13"/>
    </row>
    <row r="575" spans="23:23" x14ac:dyDescent="0.25">
      <c r="W575" s="13"/>
    </row>
    <row r="576" spans="23:23" x14ac:dyDescent="0.25">
      <c r="W576" s="13"/>
    </row>
    <row r="577" spans="23:23" x14ac:dyDescent="0.25">
      <c r="W577" s="13"/>
    </row>
    <row r="578" spans="23:23" x14ac:dyDescent="0.25">
      <c r="W578" s="13"/>
    </row>
    <row r="579" spans="23:23" x14ac:dyDescent="0.25">
      <c r="W579" s="13"/>
    </row>
    <row r="580" spans="23:23" x14ac:dyDescent="0.25">
      <c r="W580" s="13"/>
    </row>
    <row r="581" spans="23:23" x14ac:dyDescent="0.25">
      <c r="W581" s="13"/>
    </row>
    <row r="582" spans="23:23" x14ac:dyDescent="0.25">
      <c r="W582" s="13"/>
    </row>
    <row r="583" spans="23:23" x14ac:dyDescent="0.25">
      <c r="W583" s="13"/>
    </row>
    <row r="584" spans="23:23" x14ac:dyDescent="0.25">
      <c r="W584" s="13"/>
    </row>
    <row r="585" spans="23:23" x14ac:dyDescent="0.25">
      <c r="W585" s="13"/>
    </row>
    <row r="586" spans="23:23" x14ac:dyDescent="0.25">
      <c r="W586" s="13"/>
    </row>
    <row r="587" spans="23:23" x14ac:dyDescent="0.25">
      <c r="W587" s="13"/>
    </row>
    <row r="588" spans="23:23" x14ac:dyDescent="0.25">
      <c r="W588" s="13"/>
    </row>
    <row r="589" spans="23:23" x14ac:dyDescent="0.25">
      <c r="W589" s="13"/>
    </row>
    <row r="590" spans="23:23" x14ac:dyDescent="0.25">
      <c r="W590" s="13"/>
    </row>
    <row r="591" spans="23:23" x14ac:dyDescent="0.25">
      <c r="W591" s="13"/>
    </row>
    <row r="592" spans="23:23" x14ac:dyDescent="0.25">
      <c r="W592" s="13"/>
    </row>
    <row r="593" spans="23:23" x14ac:dyDescent="0.25">
      <c r="W593" s="13"/>
    </row>
    <row r="594" spans="23:23" x14ac:dyDescent="0.25">
      <c r="W594" s="13"/>
    </row>
    <row r="595" spans="23:23" x14ac:dyDescent="0.25">
      <c r="W595" s="13"/>
    </row>
    <row r="596" spans="23:23" x14ac:dyDescent="0.25">
      <c r="W596" s="13"/>
    </row>
    <row r="597" spans="23:23" x14ac:dyDescent="0.25">
      <c r="W597" s="13"/>
    </row>
    <row r="598" spans="23:23" x14ac:dyDescent="0.25">
      <c r="W598" s="13"/>
    </row>
    <row r="599" spans="23:23" x14ac:dyDescent="0.25">
      <c r="W599" s="13"/>
    </row>
    <row r="600" spans="23:23" x14ac:dyDescent="0.25">
      <c r="W600" s="13"/>
    </row>
    <row r="601" spans="23:23" x14ac:dyDescent="0.25">
      <c r="W601" s="13"/>
    </row>
    <row r="602" spans="23:23" x14ac:dyDescent="0.25">
      <c r="W602" s="13"/>
    </row>
    <row r="603" spans="23:23" x14ac:dyDescent="0.25">
      <c r="W603" s="13"/>
    </row>
    <row r="604" spans="23:23" x14ac:dyDescent="0.25">
      <c r="W604" s="13"/>
    </row>
    <row r="605" spans="23:23" x14ac:dyDescent="0.25">
      <c r="W605" s="13"/>
    </row>
    <row r="606" spans="23:23" x14ac:dyDescent="0.25">
      <c r="W606" s="13"/>
    </row>
    <row r="607" spans="23:23" x14ac:dyDescent="0.25">
      <c r="W607" s="13"/>
    </row>
    <row r="608" spans="23:23" x14ac:dyDescent="0.25">
      <c r="W608" s="13"/>
    </row>
    <row r="609" spans="23:23" x14ac:dyDescent="0.25">
      <c r="W609" s="13"/>
    </row>
    <row r="610" spans="23:23" x14ac:dyDescent="0.25">
      <c r="W610" s="13"/>
    </row>
    <row r="611" spans="23:23" x14ac:dyDescent="0.25">
      <c r="W611" s="13"/>
    </row>
    <row r="612" spans="23:23" x14ac:dyDescent="0.25">
      <c r="W612" s="13"/>
    </row>
    <row r="613" spans="23:23" x14ac:dyDescent="0.25">
      <c r="W613" s="13"/>
    </row>
    <row r="614" spans="23:23" x14ac:dyDescent="0.25">
      <c r="W614" s="13"/>
    </row>
    <row r="615" spans="23:23" x14ac:dyDescent="0.25">
      <c r="W615" s="13"/>
    </row>
    <row r="616" spans="23:23" x14ac:dyDescent="0.25">
      <c r="W616" s="13"/>
    </row>
    <row r="617" spans="23:23" x14ac:dyDescent="0.25">
      <c r="W617" s="13"/>
    </row>
    <row r="618" spans="23:23" x14ac:dyDescent="0.25">
      <c r="W618" s="13"/>
    </row>
    <row r="619" spans="23:23" x14ac:dyDescent="0.25">
      <c r="W619" s="13"/>
    </row>
    <row r="620" spans="23:23" x14ac:dyDescent="0.25">
      <c r="W620" s="13"/>
    </row>
    <row r="621" spans="23:23" x14ac:dyDescent="0.25">
      <c r="W621" s="13"/>
    </row>
    <row r="622" spans="23:23" x14ac:dyDescent="0.25">
      <c r="W622" s="13"/>
    </row>
    <row r="623" spans="23:23" x14ac:dyDescent="0.25">
      <c r="W623" s="13"/>
    </row>
    <row r="624" spans="23:23" x14ac:dyDescent="0.25">
      <c r="W624" s="13"/>
    </row>
    <row r="625" spans="23:23" x14ac:dyDescent="0.25">
      <c r="W625" s="13"/>
    </row>
    <row r="626" spans="23:23" x14ac:dyDescent="0.25">
      <c r="W626" s="13"/>
    </row>
    <row r="627" spans="23:23" x14ac:dyDescent="0.25">
      <c r="W627" s="13"/>
    </row>
    <row r="628" spans="23:23" x14ac:dyDescent="0.25">
      <c r="W628" s="13"/>
    </row>
    <row r="629" spans="23:23" x14ac:dyDescent="0.25">
      <c r="W629" s="13"/>
    </row>
    <row r="630" spans="23:23" x14ac:dyDescent="0.25">
      <c r="W630" s="13"/>
    </row>
    <row r="631" spans="23:23" x14ac:dyDescent="0.25">
      <c r="W631" s="13"/>
    </row>
    <row r="632" spans="23:23" x14ac:dyDescent="0.25">
      <c r="W632" s="13"/>
    </row>
    <row r="633" spans="23:23" x14ac:dyDescent="0.25">
      <c r="W633" s="13"/>
    </row>
    <row r="634" spans="23:23" x14ac:dyDescent="0.25">
      <c r="W634" s="13"/>
    </row>
    <row r="635" spans="23:23" x14ac:dyDescent="0.25">
      <c r="W635" s="13"/>
    </row>
    <row r="636" spans="23:23" x14ac:dyDescent="0.25">
      <c r="W636" s="13"/>
    </row>
    <row r="637" spans="23:23" x14ac:dyDescent="0.25">
      <c r="W637" s="13"/>
    </row>
    <row r="638" spans="23:23" x14ac:dyDescent="0.25">
      <c r="W638" s="13"/>
    </row>
    <row r="639" spans="23:23" x14ac:dyDescent="0.25">
      <c r="W639" s="13"/>
    </row>
    <row r="640" spans="23:23" x14ac:dyDescent="0.25">
      <c r="W640" s="13"/>
    </row>
    <row r="641" spans="23:23" x14ac:dyDescent="0.25">
      <c r="W641" s="13"/>
    </row>
    <row r="642" spans="23:23" x14ac:dyDescent="0.25">
      <c r="W642" s="13"/>
    </row>
    <row r="643" spans="23:23" x14ac:dyDescent="0.25">
      <c r="W643" s="13"/>
    </row>
    <row r="644" spans="23:23" x14ac:dyDescent="0.25">
      <c r="W644" s="13"/>
    </row>
    <row r="645" spans="23:23" x14ac:dyDescent="0.25">
      <c r="W645" s="13"/>
    </row>
    <row r="646" spans="23:23" x14ac:dyDescent="0.25">
      <c r="W646" s="13"/>
    </row>
    <row r="647" spans="23:23" x14ac:dyDescent="0.25">
      <c r="W647" s="13"/>
    </row>
    <row r="648" spans="23:23" x14ac:dyDescent="0.25">
      <c r="W648" s="13"/>
    </row>
    <row r="649" spans="23:23" x14ac:dyDescent="0.25">
      <c r="W649" s="13"/>
    </row>
    <row r="650" spans="23:23" x14ac:dyDescent="0.25">
      <c r="W650" s="13"/>
    </row>
    <row r="651" spans="23:23" x14ac:dyDescent="0.25">
      <c r="W651" s="13"/>
    </row>
    <row r="652" spans="23:23" x14ac:dyDescent="0.25">
      <c r="W652" s="13"/>
    </row>
    <row r="653" spans="23:23" x14ac:dyDescent="0.25">
      <c r="W653" s="13"/>
    </row>
    <row r="654" spans="23:23" x14ac:dyDescent="0.25">
      <c r="W654" s="13"/>
    </row>
    <row r="655" spans="23:23" x14ac:dyDescent="0.25">
      <c r="W655" s="13"/>
    </row>
    <row r="656" spans="23:23" x14ac:dyDescent="0.25">
      <c r="W656" s="13"/>
    </row>
    <row r="657" spans="23:23" x14ac:dyDescent="0.25">
      <c r="W657" s="13"/>
    </row>
    <row r="658" spans="23:23" x14ac:dyDescent="0.25">
      <c r="W658" s="13"/>
    </row>
    <row r="659" spans="23:23" x14ac:dyDescent="0.25">
      <c r="W659" s="13"/>
    </row>
    <row r="660" spans="23:23" x14ac:dyDescent="0.25">
      <c r="W660" s="13"/>
    </row>
    <row r="661" spans="23:23" x14ac:dyDescent="0.25">
      <c r="W661" s="13"/>
    </row>
    <row r="662" spans="23:23" x14ac:dyDescent="0.25">
      <c r="W662" s="13"/>
    </row>
    <row r="663" spans="23:23" x14ac:dyDescent="0.25">
      <c r="W663" s="13"/>
    </row>
    <row r="664" spans="23:23" x14ac:dyDescent="0.25">
      <c r="W664" s="13"/>
    </row>
    <row r="665" spans="23:23" x14ac:dyDescent="0.25">
      <c r="W665" s="13"/>
    </row>
    <row r="666" spans="23:23" x14ac:dyDescent="0.25">
      <c r="W666" s="13"/>
    </row>
    <row r="667" spans="23:23" x14ac:dyDescent="0.25">
      <c r="W667" s="13"/>
    </row>
    <row r="668" spans="23:23" x14ac:dyDescent="0.25">
      <c r="W668" s="13"/>
    </row>
    <row r="669" spans="23:23" x14ac:dyDescent="0.25">
      <c r="W669" s="13"/>
    </row>
    <row r="670" spans="23:23" x14ac:dyDescent="0.25">
      <c r="W670" s="13"/>
    </row>
    <row r="671" spans="23:23" x14ac:dyDescent="0.25">
      <c r="W671" s="13"/>
    </row>
    <row r="672" spans="23:23" x14ac:dyDescent="0.25">
      <c r="W672" s="13"/>
    </row>
    <row r="673" spans="23:23" x14ac:dyDescent="0.25">
      <c r="W673" s="13"/>
    </row>
    <row r="674" spans="23:23" x14ac:dyDescent="0.25">
      <c r="W674" s="13"/>
    </row>
    <row r="675" spans="23:23" x14ac:dyDescent="0.25">
      <c r="W675" s="13"/>
    </row>
    <row r="676" spans="23:23" x14ac:dyDescent="0.25">
      <c r="W676" s="13"/>
    </row>
    <row r="677" spans="23:23" x14ac:dyDescent="0.25">
      <c r="W677" s="13"/>
    </row>
    <row r="678" spans="23:23" x14ac:dyDescent="0.25">
      <c r="W678" s="13"/>
    </row>
    <row r="679" spans="23:23" x14ac:dyDescent="0.25">
      <c r="W679" s="13"/>
    </row>
    <row r="680" spans="23:23" x14ac:dyDescent="0.25">
      <c r="W680" s="13"/>
    </row>
    <row r="681" spans="23:23" x14ac:dyDescent="0.25">
      <c r="W681" s="13"/>
    </row>
    <row r="682" spans="23:23" x14ac:dyDescent="0.25">
      <c r="W682" s="13"/>
    </row>
    <row r="683" spans="23:23" x14ac:dyDescent="0.25">
      <c r="W683" s="13"/>
    </row>
    <row r="684" spans="23:23" x14ac:dyDescent="0.25">
      <c r="W684" s="13"/>
    </row>
    <row r="685" spans="23:23" x14ac:dyDescent="0.25">
      <c r="W685" s="13"/>
    </row>
    <row r="686" spans="23:23" x14ac:dyDescent="0.25">
      <c r="W686" s="13"/>
    </row>
    <row r="687" spans="23:23" x14ac:dyDescent="0.25">
      <c r="W687" s="13"/>
    </row>
    <row r="688" spans="23:23" x14ac:dyDescent="0.25">
      <c r="W688" s="13"/>
    </row>
    <row r="689" spans="23:23" x14ac:dyDescent="0.25">
      <c r="W689" s="13"/>
    </row>
    <row r="690" spans="23:23" x14ac:dyDescent="0.25">
      <c r="W690" s="13"/>
    </row>
    <row r="691" spans="23:23" x14ac:dyDescent="0.25">
      <c r="W691" s="13"/>
    </row>
    <row r="692" spans="23:23" x14ac:dyDescent="0.25">
      <c r="W692" s="13"/>
    </row>
    <row r="693" spans="23:23" x14ac:dyDescent="0.25">
      <c r="W693" s="13"/>
    </row>
    <row r="694" spans="23:23" x14ac:dyDescent="0.25">
      <c r="W694" s="13"/>
    </row>
    <row r="695" spans="23:23" x14ac:dyDescent="0.25">
      <c r="W695" s="13"/>
    </row>
    <row r="696" spans="23:23" x14ac:dyDescent="0.25">
      <c r="W696" s="13"/>
    </row>
    <row r="697" spans="23:23" x14ac:dyDescent="0.25">
      <c r="W697" s="13"/>
    </row>
    <row r="698" spans="23:23" x14ac:dyDescent="0.25">
      <c r="W698" s="13"/>
    </row>
    <row r="699" spans="23:23" x14ac:dyDescent="0.25">
      <c r="W699" s="13"/>
    </row>
    <row r="700" spans="23:23" x14ac:dyDescent="0.25">
      <c r="W700" s="13"/>
    </row>
    <row r="701" spans="23:23" x14ac:dyDescent="0.25">
      <c r="W701" s="13"/>
    </row>
    <row r="702" spans="23:23" x14ac:dyDescent="0.25">
      <c r="W702" s="13"/>
    </row>
    <row r="703" spans="23:23" x14ac:dyDescent="0.25">
      <c r="W703" s="13"/>
    </row>
    <row r="704" spans="23:23" x14ac:dyDescent="0.25">
      <c r="W704" s="13"/>
    </row>
    <row r="705" spans="23:23" x14ac:dyDescent="0.25">
      <c r="W705" s="13"/>
    </row>
    <row r="706" spans="23:23" x14ac:dyDescent="0.25">
      <c r="W706" s="13"/>
    </row>
    <row r="707" spans="23:23" x14ac:dyDescent="0.25">
      <c r="W707" s="13"/>
    </row>
    <row r="708" spans="23:23" x14ac:dyDescent="0.25">
      <c r="W708" s="13"/>
    </row>
    <row r="709" spans="23:23" x14ac:dyDescent="0.25">
      <c r="W709" s="13"/>
    </row>
    <row r="710" spans="23:23" x14ac:dyDescent="0.25">
      <c r="W710" s="13"/>
    </row>
    <row r="711" spans="23:23" x14ac:dyDescent="0.25">
      <c r="W711" s="13"/>
    </row>
    <row r="712" spans="23:23" x14ac:dyDescent="0.25">
      <c r="W712" s="13"/>
    </row>
    <row r="713" spans="23:23" x14ac:dyDescent="0.25">
      <c r="W713" s="13"/>
    </row>
    <row r="714" spans="23:23" x14ac:dyDescent="0.25">
      <c r="W714" s="13"/>
    </row>
    <row r="715" spans="23:23" x14ac:dyDescent="0.25">
      <c r="W715" s="13"/>
    </row>
    <row r="716" spans="23:23" x14ac:dyDescent="0.25">
      <c r="W716" s="13"/>
    </row>
    <row r="717" spans="23:23" x14ac:dyDescent="0.25">
      <c r="W717" s="13"/>
    </row>
    <row r="718" spans="23:23" x14ac:dyDescent="0.25">
      <c r="W718" s="13"/>
    </row>
    <row r="719" spans="23:23" x14ac:dyDescent="0.25">
      <c r="W719" s="13"/>
    </row>
    <row r="720" spans="23:23" x14ac:dyDescent="0.25">
      <c r="W720" s="13"/>
    </row>
    <row r="721" spans="23:23" x14ac:dyDescent="0.25">
      <c r="W721" s="13"/>
    </row>
    <row r="722" spans="23:23" x14ac:dyDescent="0.25">
      <c r="W722" s="13"/>
    </row>
    <row r="723" spans="23:23" x14ac:dyDescent="0.25">
      <c r="W723" s="13"/>
    </row>
    <row r="724" spans="23:23" x14ac:dyDescent="0.25">
      <c r="W724" s="13"/>
    </row>
    <row r="725" spans="23:23" x14ac:dyDescent="0.25">
      <c r="W725" s="13"/>
    </row>
    <row r="726" spans="23:23" x14ac:dyDescent="0.25">
      <c r="W726" s="13"/>
    </row>
    <row r="727" spans="23:23" x14ac:dyDescent="0.25">
      <c r="W727" s="13"/>
    </row>
    <row r="728" spans="23:23" x14ac:dyDescent="0.25">
      <c r="W728" s="13"/>
    </row>
    <row r="729" spans="23:23" x14ac:dyDescent="0.25">
      <c r="W729" s="13"/>
    </row>
    <row r="730" spans="23:23" x14ac:dyDescent="0.25">
      <c r="W730" s="13"/>
    </row>
    <row r="731" spans="23:23" x14ac:dyDescent="0.25">
      <c r="W731" s="13"/>
    </row>
    <row r="732" spans="23:23" x14ac:dyDescent="0.25">
      <c r="W732" s="13"/>
    </row>
    <row r="733" spans="23:23" x14ac:dyDescent="0.25">
      <c r="W733" s="13"/>
    </row>
    <row r="734" spans="23:23" x14ac:dyDescent="0.25">
      <c r="W734" s="13"/>
    </row>
    <row r="735" spans="23:23" x14ac:dyDescent="0.25">
      <c r="W735" s="13"/>
    </row>
    <row r="736" spans="23:23" x14ac:dyDescent="0.25">
      <c r="W736" s="13"/>
    </row>
    <row r="737" spans="23:23" x14ac:dyDescent="0.25">
      <c r="W737" s="13"/>
    </row>
    <row r="738" spans="23:23" x14ac:dyDescent="0.25">
      <c r="W738" s="13"/>
    </row>
    <row r="739" spans="23:23" x14ac:dyDescent="0.25">
      <c r="W739" s="13"/>
    </row>
    <row r="740" spans="23:23" x14ac:dyDescent="0.25">
      <c r="W740" s="13"/>
    </row>
    <row r="741" spans="23:23" x14ac:dyDescent="0.25">
      <c r="W741" s="13"/>
    </row>
    <row r="742" spans="23:23" x14ac:dyDescent="0.25">
      <c r="W742" s="13"/>
    </row>
    <row r="743" spans="23:23" x14ac:dyDescent="0.25">
      <c r="W743" s="13"/>
    </row>
    <row r="744" spans="23:23" x14ac:dyDescent="0.25">
      <c r="W744" s="13"/>
    </row>
    <row r="745" spans="23:23" x14ac:dyDescent="0.25">
      <c r="W745" s="13"/>
    </row>
    <row r="746" spans="23:23" x14ac:dyDescent="0.25">
      <c r="W746" s="13"/>
    </row>
    <row r="747" spans="23:23" x14ac:dyDescent="0.25">
      <c r="W747" s="13"/>
    </row>
    <row r="748" spans="23:23" x14ac:dyDescent="0.25">
      <c r="W748" s="13"/>
    </row>
    <row r="749" spans="23:23" x14ac:dyDescent="0.25">
      <c r="W749" s="13"/>
    </row>
    <row r="750" spans="23:23" x14ac:dyDescent="0.25">
      <c r="W750" s="13"/>
    </row>
    <row r="751" spans="23:23" x14ac:dyDescent="0.25">
      <c r="W751" s="13"/>
    </row>
    <row r="752" spans="23:23" x14ac:dyDescent="0.25">
      <c r="W752" s="13"/>
    </row>
    <row r="753" spans="23:23" x14ac:dyDescent="0.25">
      <c r="W753" s="13"/>
    </row>
    <row r="754" spans="23:23" x14ac:dyDescent="0.25">
      <c r="W754" s="13"/>
    </row>
    <row r="755" spans="23:23" x14ac:dyDescent="0.25">
      <c r="W755" s="13"/>
    </row>
    <row r="756" spans="23:23" x14ac:dyDescent="0.25">
      <c r="W756" s="13"/>
    </row>
    <row r="757" spans="23:23" x14ac:dyDescent="0.25">
      <c r="W757" s="13"/>
    </row>
    <row r="758" spans="23:23" x14ac:dyDescent="0.25">
      <c r="W758" s="13"/>
    </row>
    <row r="759" spans="23:23" x14ac:dyDescent="0.25">
      <c r="W759" s="13"/>
    </row>
    <row r="760" spans="23:23" x14ac:dyDescent="0.25">
      <c r="W760" s="13"/>
    </row>
    <row r="761" spans="23:23" x14ac:dyDescent="0.25">
      <c r="W761" s="13"/>
    </row>
    <row r="762" spans="23:23" x14ac:dyDescent="0.25">
      <c r="W762" s="13"/>
    </row>
    <row r="763" spans="23:23" x14ac:dyDescent="0.25">
      <c r="W763" s="13"/>
    </row>
    <row r="764" spans="23:23" x14ac:dyDescent="0.25">
      <c r="W764" s="13"/>
    </row>
    <row r="765" spans="23:23" x14ac:dyDescent="0.25">
      <c r="W765" s="13"/>
    </row>
    <row r="766" spans="23:23" x14ac:dyDescent="0.25">
      <c r="W766" s="13"/>
    </row>
    <row r="767" spans="23:23" x14ac:dyDescent="0.25">
      <c r="W767" s="13"/>
    </row>
    <row r="768" spans="23:23" x14ac:dyDescent="0.25">
      <c r="W768" s="13"/>
    </row>
    <row r="769" spans="23:23" x14ac:dyDescent="0.25">
      <c r="W769" s="13"/>
    </row>
    <row r="770" spans="23:23" x14ac:dyDescent="0.25">
      <c r="W770" s="13"/>
    </row>
    <row r="771" spans="23:23" x14ac:dyDescent="0.25">
      <c r="W771" s="13"/>
    </row>
    <row r="772" spans="23:23" x14ac:dyDescent="0.25">
      <c r="W772" s="13"/>
    </row>
    <row r="773" spans="23:23" x14ac:dyDescent="0.25">
      <c r="W773" s="13"/>
    </row>
    <row r="774" spans="23:23" x14ac:dyDescent="0.25">
      <c r="W774" s="13"/>
    </row>
    <row r="775" spans="23:23" x14ac:dyDescent="0.25">
      <c r="W775" s="13"/>
    </row>
    <row r="776" spans="23:23" x14ac:dyDescent="0.25">
      <c r="W776" s="13"/>
    </row>
    <row r="777" spans="23:23" x14ac:dyDescent="0.25">
      <c r="W777" s="13"/>
    </row>
    <row r="778" spans="23:23" x14ac:dyDescent="0.25">
      <c r="W778" s="13"/>
    </row>
    <row r="779" spans="23:23" x14ac:dyDescent="0.25">
      <c r="W779" s="13"/>
    </row>
    <row r="780" spans="23:23" x14ac:dyDescent="0.25">
      <c r="W780" s="13"/>
    </row>
    <row r="781" spans="23:23" x14ac:dyDescent="0.25">
      <c r="W781" s="13"/>
    </row>
    <row r="782" spans="23:23" x14ac:dyDescent="0.25">
      <c r="W782" s="13"/>
    </row>
    <row r="783" spans="23:23" x14ac:dyDescent="0.25">
      <c r="W783" s="13"/>
    </row>
    <row r="784" spans="23:23" x14ac:dyDescent="0.25">
      <c r="W784" s="13"/>
    </row>
    <row r="785" spans="23:23" x14ac:dyDescent="0.25">
      <c r="W785" s="13"/>
    </row>
    <row r="786" spans="23:23" x14ac:dyDescent="0.25">
      <c r="W786" s="13"/>
    </row>
    <row r="787" spans="23:23" x14ac:dyDescent="0.25">
      <c r="W787" s="13"/>
    </row>
    <row r="788" spans="23:23" x14ac:dyDescent="0.25">
      <c r="W788" s="13"/>
    </row>
    <row r="789" spans="23:23" x14ac:dyDescent="0.25">
      <c r="W789" s="13"/>
    </row>
    <row r="790" spans="23:23" x14ac:dyDescent="0.25">
      <c r="W790" s="13"/>
    </row>
    <row r="791" spans="23:23" x14ac:dyDescent="0.25">
      <c r="W791" s="13"/>
    </row>
    <row r="792" spans="23:23" x14ac:dyDescent="0.25">
      <c r="W792" s="13"/>
    </row>
    <row r="793" spans="23:23" x14ac:dyDescent="0.25">
      <c r="W793" s="13"/>
    </row>
    <row r="794" spans="23:23" x14ac:dyDescent="0.25">
      <c r="W794" s="13"/>
    </row>
    <row r="795" spans="23:23" x14ac:dyDescent="0.25">
      <c r="W795" s="13"/>
    </row>
    <row r="796" spans="23:23" x14ac:dyDescent="0.25">
      <c r="W796" s="13"/>
    </row>
    <row r="797" spans="23:23" x14ac:dyDescent="0.25">
      <c r="W797" s="13"/>
    </row>
    <row r="798" spans="23:23" x14ac:dyDescent="0.25">
      <c r="W798" s="13"/>
    </row>
    <row r="799" spans="23:23" x14ac:dyDescent="0.25">
      <c r="W799" s="13"/>
    </row>
    <row r="800" spans="23:23" x14ac:dyDescent="0.25">
      <c r="W800" s="13"/>
    </row>
    <row r="801" spans="23:23" x14ac:dyDescent="0.25">
      <c r="W801" s="13"/>
    </row>
    <row r="802" spans="23:23" x14ac:dyDescent="0.25">
      <c r="W802" s="13"/>
    </row>
    <row r="803" spans="23:23" x14ac:dyDescent="0.25">
      <c r="W803" s="13"/>
    </row>
    <row r="804" spans="23:23" x14ac:dyDescent="0.25">
      <c r="W804" s="13"/>
    </row>
    <row r="805" spans="23:23" x14ac:dyDescent="0.25">
      <c r="W805" s="13"/>
    </row>
    <row r="806" spans="23:23" x14ac:dyDescent="0.25">
      <c r="W806" s="13"/>
    </row>
    <row r="807" spans="23:23" x14ac:dyDescent="0.25">
      <c r="W807" s="13"/>
    </row>
    <row r="808" spans="23:23" x14ac:dyDescent="0.25">
      <c r="W808" s="13"/>
    </row>
    <row r="809" spans="23:23" x14ac:dyDescent="0.25">
      <c r="W809" s="13"/>
    </row>
    <row r="810" spans="23:23" x14ac:dyDescent="0.25">
      <c r="W810" s="13"/>
    </row>
    <row r="811" spans="23:23" x14ac:dyDescent="0.25">
      <c r="W811" s="13"/>
    </row>
    <row r="812" spans="23:23" x14ac:dyDescent="0.25">
      <c r="W812" s="13"/>
    </row>
    <row r="813" spans="23:23" x14ac:dyDescent="0.25">
      <c r="W813" s="13"/>
    </row>
    <row r="814" spans="23:23" x14ac:dyDescent="0.25">
      <c r="W814" s="13"/>
    </row>
    <row r="815" spans="23:23" x14ac:dyDescent="0.25">
      <c r="W815" s="13"/>
    </row>
    <row r="816" spans="23:23" x14ac:dyDescent="0.25">
      <c r="W816" s="13"/>
    </row>
    <row r="817" spans="23:23" x14ac:dyDescent="0.25">
      <c r="W817" s="13"/>
    </row>
    <row r="818" spans="23:23" x14ac:dyDescent="0.25">
      <c r="W818" s="13"/>
    </row>
    <row r="819" spans="23:23" x14ac:dyDescent="0.25">
      <c r="W819" s="13"/>
    </row>
    <row r="820" spans="23:23" x14ac:dyDescent="0.25">
      <c r="W820" s="13"/>
    </row>
    <row r="821" spans="23:23" x14ac:dyDescent="0.25">
      <c r="W821" s="13"/>
    </row>
    <row r="822" spans="23:23" x14ac:dyDescent="0.25">
      <c r="W822" s="13"/>
    </row>
    <row r="823" spans="23:23" x14ac:dyDescent="0.25">
      <c r="W823" s="13"/>
    </row>
    <row r="824" spans="23:23" x14ac:dyDescent="0.25">
      <c r="W824" s="13"/>
    </row>
    <row r="825" spans="23:23" x14ac:dyDescent="0.25">
      <c r="W825" s="13"/>
    </row>
    <row r="826" spans="23:23" x14ac:dyDescent="0.25">
      <c r="W826" s="13"/>
    </row>
    <row r="827" spans="23:23" x14ac:dyDescent="0.25">
      <c r="W827" s="13"/>
    </row>
    <row r="828" spans="23:23" x14ac:dyDescent="0.25">
      <c r="W828" s="13"/>
    </row>
    <row r="829" spans="23:23" x14ac:dyDescent="0.25">
      <c r="W829" s="13"/>
    </row>
    <row r="830" spans="23:23" x14ac:dyDescent="0.25">
      <c r="W830" s="13"/>
    </row>
    <row r="831" spans="23:23" x14ac:dyDescent="0.25">
      <c r="W831" s="13"/>
    </row>
    <row r="832" spans="23:23" x14ac:dyDescent="0.25">
      <c r="W832" s="13"/>
    </row>
    <row r="833" spans="23:23" x14ac:dyDescent="0.25">
      <c r="W833" s="13"/>
    </row>
    <row r="834" spans="23:23" x14ac:dyDescent="0.25">
      <c r="W834" s="13"/>
    </row>
    <row r="835" spans="23:23" x14ac:dyDescent="0.25">
      <c r="W835" s="13"/>
    </row>
    <row r="836" spans="23:23" x14ac:dyDescent="0.25">
      <c r="W836" s="13"/>
    </row>
    <row r="837" spans="23:23" x14ac:dyDescent="0.25">
      <c r="W837" s="13"/>
    </row>
    <row r="838" spans="23:23" x14ac:dyDescent="0.25">
      <c r="W838" s="13"/>
    </row>
    <row r="839" spans="23:23" x14ac:dyDescent="0.25">
      <c r="W839" s="13"/>
    </row>
    <row r="840" spans="23:23" x14ac:dyDescent="0.25">
      <c r="W840" s="13"/>
    </row>
    <row r="841" spans="23:23" x14ac:dyDescent="0.25">
      <c r="W841" s="13"/>
    </row>
    <row r="842" spans="23:23" x14ac:dyDescent="0.25">
      <c r="W842" s="13"/>
    </row>
    <row r="843" spans="23:23" x14ac:dyDescent="0.25">
      <c r="W843" s="13"/>
    </row>
    <row r="844" spans="23:23" x14ac:dyDescent="0.25">
      <c r="W844" s="13"/>
    </row>
    <row r="845" spans="23:23" x14ac:dyDescent="0.25">
      <c r="W845" s="13"/>
    </row>
    <row r="846" spans="23:23" x14ac:dyDescent="0.25">
      <c r="W846" s="13"/>
    </row>
    <row r="847" spans="23:23" x14ac:dyDescent="0.25">
      <c r="W847" s="13"/>
    </row>
    <row r="848" spans="23:23" x14ac:dyDescent="0.25">
      <c r="W848" s="13"/>
    </row>
    <row r="849" spans="23:23" x14ac:dyDescent="0.25">
      <c r="W849" s="13"/>
    </row>
    <row r="850" spans="23:23" x14ac:dyDescent="0.25">
      <c r="W850" s="13"/>
    </row>
    <row r="851" spans="23:23" x14ac:dyDescent="0.25">
      <c r="W851" s="13"/>
    </row>
    <row r="852" spans="23:23" x14ac:dyDescent="0.25">
      <c r="W852" s="13"/>
    </row>
    <row r="853" spans="23:23" x14ac:dyDescent="0.25">
      <c r="W853" s="13"/>
    </row>
    <row r="854" spans="23:23" x14ac:dyDescent="0.25">
      <c r="W854" s="13"/>
    </row>
    <row r="855" spans="23:23" x14ac:dyDescent="0.25">
      <c r="W855" s="13"/>
    </row>
    <row r="856" spans="23:23" x14ac:dyDescent="0.25">
      <c r="W856" s="13"/>
    </row>
    <row r="857" spans="23:23" x14ac:dyDescent="0.25">
      <c r="W857" s="13"/>
    </row>
    <row r="858" spans="23:23" x14ac:dyDescent="0.25">
      <c r="W858" s="13"/>
    </row>
    <row r="859" spans="23:23" x14ac:dyDescent="0.25">
      <c r="W859" s="13"/>
    </row>
    <row r="860" spans="23:23" x14ac:dyDescent="0.25">
      <c r="W860" s="13"/>
    </row>
    <row r="861" spans="23:23" x14ac:dyDescent="0.25">
      <c r="W861" s="13"/>
    </row>
    <row r="862" spans="23:23" x14ac:dyDescent="0.25">
      <c r="W862" s="13"/>
    </row>
    <row r="863" spans="23:23" x14ac:dyDescent="0.25">
      <c r="W863" s="13"/>
    </row>
    <row r="864" spans="23:23" x14ac:dyDescent="0.25">
      <c r="W864" s="13"/>
    </row>
    <row r="865" spans="23:23" x14ac:dyDescent="0.25">
      <c r="W865" s="13"/>
    </row>
    <row r="866" spans="23:23" x14ac:dyDescent="0.25">
      <c r="W866" s="13"/>
    </row>
    <row r="867" spans="23:23" x14ac:dyDescent="0.25">
      <c r="W867" s="13"/>
    </row>
    <row r="868" spans="23:23" x14ac:dyDescent="0.25">
      <c r="W868" s="13"/>
    </row>
    <row r="869" spans="23:23" x14ac:dyDescent="0.25">
      <c r="W869" s="13"/>
    </row>
    <row r="870" spans="23:23" x14ac:dyDescent="0.25">
      <c r="W870" s="13"/>
    </row>
    <row r="871" spans="23:23" x14ac:dyDescent="0.25">
      <c r="W871" s="13"/>
    </row>
    <row r="872" spans="23:23" x14ac:dyDescent="0.25">
      <c r="W872" s="13"/>
    </row>
    <row r="873" spans="23:23" x14ac:dyDescent="0.25">
      <c r="W873" s="13"/>
    </row>
    <row r="874" spans="23:23" x14ac:dyDescent="0.25">
      <c r="W874" s="13"/>
    </row>
    <row r="875" spans="23:23" x14ac:dyDescent="0.25">
      <c r="W875" s="13"/>
    </row>
    <row r="876" spans="23:23" x14ac:dyDescent="0.25">
      <c r="W876" s="13"/>
    </row>
    <row r="877" spans="23:23" x14ac:dyDescent="0.25">
      <c r="W877" s="13"/>
    </row>
    <row r="878" spans="23:23" x14ac:dyDescent="0.25">
      <c r="W878" s="13"/>
    </row>
    <row r="879" spans="23:23" x14ac:dyDescent="0.25">
      <c r="W879" s="13"/>
    </row>
    <row r="880" spans="23:23" x14ac:dyDescent="0.25">
      <c r="W880" s="13"/>
    </row>
    <row r="881" spans="23:23" x14ac:dyDescent="0.25">
      <c r="W881" s="13"/>
    </row>
    <row r="882" spans="23:23" x14ac:dyDescent="0.25">
      <c r="W882" s="13"/>
    </row>
    <row r="883" spans="23:23" x14ac:dyDescent="0.25">
      <c r="W883" s="13"/>
    </row>
    <row r="884" spans="23:23" x14ac:dyDescent="0.25">
      <c r="W884" s="13"/>
    </row>
    <row r="885" spans="23:23" x14ac:dyDescent="0.25">
      <c r="W885" s="13"/>
    </row>
    <row r="886" spans="23:23" x14ac:dyDescent="0.25">
      <c r="W886" s="13"/>
    </row>
    <row r="887" spans="23:23" x14ac:dyDescent="0.25">
      <c r="W887" s="13"/>
    </row>
    <row r="888" spans="23:23" x14ac:dyDescent="0.25">
      <c r="W888" s="13"/>
    </row>
    <row r="889" spans="23:23" x14ac:dyDescent="0.25">
      <c r="W889" s="13"/>
    </row>
    <row r="890" spans="23:23" x14ac:dyDescent="0.25">
      <c r="W890" s="13"/>
    </row>
    <row r="891" spans="23:23" x14ac:dyDescent="0.25">
      <c r="W891" s="13"/>
    </row>
    <row r="892" spans="23:23" x14ac:dyDescent="0.25">
      <c r="W892" s="13"/>
    </row>
    <row r="893" spans="23:23" x14ac:dyDescent="0.25">
      <c r="W893" s="13"/>
    </row>
    <row r="894" spans="23:23" x14ac:dyDescent="0.25">
      <c r="W894" s="13"/>
    </row>
    <row r="895" spans="23:23" x14ac:dyDescent="0.25">
      <c r="W895" s="13"/>
    </row>
    <row r="896" spans="23:23" x14ac:dyDescent="0.25">
      <c r="W896" s="13"/>
    </row>
    <row r="897" spans="23:23" x14ac:dyDescent="0.25">
      <c r="W897" s="13"/>
    </row>
    <row r="898" spans="23:23" x14ac:dyDescent="0.25">
      <c r="W898" s="13"/>
    </row>
    <row r="899" spans="23:23" x14ac:dyDescent="0.25">
      <c r="W899" s="13"/>
    </row>
    <row r="900" spans="23:23" x14ac:dyDescent="0.25">
      <c r="W900" s="13"/>
    </row>
    <row r="901" spans="23:23" x14ac:dyDescent="0.25">
      <c r="W901" s="13"/>
    </row>
    <row r="902" spans="23:23" x14ac:dyDescent="0.25">
      <c r="W902" s="13"/>
    </row>
    <row r="903" spans="23:23" x14ac:dyDescent="0.25">
      <c r="W903" s="13"/>
    </row>
    <row r="904" spans="23:23" x14ac:dyDescent="0.25">
      <c r="W904" s="13"/>
    </row>
    <row r="905" spans="23:23" x14ac:dyDescent="0.25">
      <c r="W905" s="13"/>
    </row>
    <row r="906" spans="23:23" x14ac:dyDescent="0.25">
      <c r="W906" s="13"/>
    </row>
    <row r="907" spans="23:23" x14ac:dyDescent="0.25">
      <c r="W907" s="13"/>
    </row>
    <row r="908" spans="23:23" x14ac:dyDescent="0.25">
      <c r="W908" s="13"/>
    </row>
    <row r="909" spans="23:23" x14ac:dyDescent="0.25">
      <c r="W909" s="13"/>
    </row>
    <row r="910" spans="23:23" x14ac:dyDescent="0.25">
      <c r="W910" s="13"/>
    </row>
    <row r="911" spans="23:23" x14ac:dyDescent="0.25">
      <c r="W911" s="13"/>
    </row>
    <row r="912" spans="23:23" x14ac:dyDescent="0.25">
      <c r="W912" s="13"/>
    </row>
    <row r="913" spans="23:23" x14ac:dyDescent="0.25">
      <c r="W913" s="13"/>
    </row>
    <row r="914" spans="23:23" x14ac:dyDescent="0.25">
      <c r="W914" s="13"/>
    </row>
  </sheetData>
  <mergeCells count="22">
    <mergeCell ref="T29:X29"/>
    <mergeCell ref="O30:R30"/>
    <mergeCell ref="A23:C23"/>
    <mergeCell ref="H23:I23"/>
    <mergeCell ref="H24:I24"/>
    <mergeCell ref="H25:I25"/>
    <mergeCell ref="H26:I26"/>
    <mergeCell ref="A17:C20"/>
    <mergeCell ref="D17:W20"/>
    <mergeCell ref="A22:C22"/>
    <mergeCell ref="E22:F22"/>
    <mergeCell ref="H22:J22"/>
    <mergeCell ref="M22:O22"/>
    <mergeCell ref="O36:R36"/>
    <mergeCell ref="A29:G29"/>
    <mergeCell ref="O32:R32"/>
    <mergeCell ref="O33:R33"/>
    <mergeCell ref="O34:R34"/>
    <mergeCell ref="O35:R35"/>
    <mergeCell ref="H29:N29"/>
    <mergeCell ref="O29:S29"/>
    <mergeCell ref="O31:R31"/>
  </mergeCells>
  <conditionalFormatting sqref="W31:W32">
    <cfRule type="containsText" dxfId="23" priority="13" stopIfTrue="1" operator="containsText" text="Cerrada">
      <formula>NOT(ISERROR(SEARCH("Cerrada",W31)))</formula>
    </cfRule>
    <cfRule type="containsText" dxfId="22" priority="14" stopIfTrue="1" operator="containsText" text="En ejecución">
      <formula>NOT(ISERROR(SEARCH("En ejecución",W31)))</formula>
    </cfRule>
    <cfRule type="containsText" dxfId="21" priority="15" stopIfTrue="1" operator="containsText" text="Vencida">
      <formula>NOT(ISERROR(SEARCH("Vencida",W31)))</formula>
    </cfRule>
  </conditionalFormatting>
  <conditionalFormatting sqref="W33:W36">
    <cfRule type="containsText" dxfId="20" priority="1" stopIfTrue="1" operator="containsText" text="Cerrada">
      <formula>NOT(ISERROR(SEARCH("Cerrada",W33)))</formula>
    </cfRule>
    <cfRule type="containsText" dxfId="19" priority="2" stopIfTrue="1" operator="containsText" text="En ejecución">
      <formula>NOT(ISERROR(SEARCH("En ejecución",W33)))</formula>
    </cfRule>
    <cfRule type="containsText" dxfId="18" priority="3" stopIfTrue="1" operator="containsText" text="Vencida">
      <formula>NOT(ISERROR(SEARCH("Vencida",W33)))</formula>
    </cfRule>
  </conditionalFormatting>
  <dataValidations count="7">
    <dataValidation type="list" allowBlank="1" showInputMessage="1" showErrorMessage="1" sqref="I31:I36">
      <formula1>$H$2:$H$3</formula1>
    </dataValidation>
    <dataValidation type="list" allowBlank="1" showInputMessage="1" showErrorMessage="1" sqref="F31:F36">
      <formula1>$G$2:$G$5</formula1>
    </dataValidation>
    <dataValidation type="list" allowBlank="1" showInputMessage="1" showErrorMessage="1" sqref="C31:C36">
      <formula1>$D$2:$D$13</formula1>
    </dataValidation>
    <dataValidation type="list" allowBlank="1" showInputMessage="1" showErrorMessage="1" sqref="B31:B36">
      <formula1>$F$2:$F$6</formula1>
    </dataValidation>
    <dataValidation type="list" allowBlank="1" showErrorMessage="1" sqref="A23">
      <formula1>PROCESOS</formula1>
    </dataValidation>
    <dataValidation type="list" allowBlank="1" showInputMessage="1" showErrorMessage="1" sqref="W31:W36">
      <formula1>$I$2:$I$4</formula1>
    </dataValidation>
    <dataValidation type="list" allowBlank="1" showInputMessage="1" showErrorMessage="1" sqref="V31:V33">
      <formula1>$J$2:$J$4</formula1>
    </dataValidation>
  </dataValidation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A908"/>
  <sheetViews>
    <sheetView showGridLines="0" topLeftCell="S47" zoomScale="80" zoomScaleNormal="80" workbookViewId="0">
      <selection activeCell="U47" sqref="U47"/>
    </sheetView>
  </sheetViews>
  <sheetFormatPr baseColWidth="10" defaultColWidth="14.42578125" defaultRowHeight="15" x14ac:dyDescent="0.25"/>
  <cols>
    <col min="1" max="1" width="6.5703125" style="329" customWidth="1"/>
    <col min="2" max="2" width="10.7109375" style="329" customWidth="1"/>
    <col min="3" max="3" width="17.5703125" style="329" customWidth="1"/>
    <col min="4" max="4" width="21.5703125" style="329" customWidth="1"/>
    <col min="5" max="5" width="75.42578125" style="329" customWidth="1"/>
    <col min="6" max="6" width="20" style="329" customWidth="1"/>
    <col min="7" max="7" width="26.5703125" style="329" customWidth="1"/>
    <col min="8" max="8" width="25.85546875" style="329" customWidth="1"/>
    <col min="9" max="9" width="14" style="329" customWidth="1"/>
    <col min="10" max="10" width="18" style="329" customWidth="1"/>
    <col min="11" max="11" width="18.5703125" style="329" customWidth="1"/>
    <col min="12" max="12" width="20" style="329" customWidth="1"/>
    <col min="13" max="13" width="18.28515625" style="329" customWidth="1"/>
    <col min="14" max="15" width="18" style="329" customWidth="1"/>
    <col min="16" max="16" width="26.28515625" style="329" customWidth="1"/>
    <col min="17" max="17" width="24.85546875" style="329" customWidth="1"/>
    <col min="18" max="18" width="66" style="329" customWidth="1"/>
    <col min="19" max="19" width="28.140625" style="329" customWidth="1"/>
    <col min="20" max="20" width="142.140625" style="329" customWidth="1"/>
    <col min="21" max="21" width="31.7109375" style="329" customWidth="1"/>
    <col min="22" max="22" width="18.42578125" style="217" customWidth="1"/>
    <col min="23" max="23" width="19.42578125" style="329" customWidth="1"/>
    <col min="24" max="24" width="80.28515625" style="329" customWidth="1"/>
    <col min="25" max="25" width="31.140625" style="329" customWidth="1"/>
    <col min="26" max="26" width="14.42578125" style="329" customWidth="1"/>
    <col min="27" max="28" width="11" style="329" customWidth="1"/>
    <col min="29" max="256" width="14.42578125" style="329"/>
    <col min="257" max="257" width="6.5703125" style="329" customWidth="1"/>
    <col min="258" max="258" width="10.7109375" style="329" customWidth="1"/>
    <col min="259" max="259" width="17.5703125" style="329" customWidth="1"/>
    <col min="260" max="260" width="21.5703125" style="329" customWidth="1"/>
    <col min="261" max="261" width="52.28515625" style="329" customWidth="1"/>
    <col min="262" max="262" width="24.140625" style="329" customWidth="1"/>
    <col min="263" max="263" width="26.5703125" style="329" customWidth="1"/>
    <col min="264" max="264" width="25.85546875" style="329" customWidth="1"/>
    <col min="265" max="265" width="14" style="329" customWidth="1"/>
    <col min="266" max="266" width="18" style="329" customWidth="1"/>
    <col min="267" max="267" width="18.5703125" style="329" customWidth="1"/>
    <col min="268" max="268" width="20" style="329" customWidth="1"/>
    <col min="269" max="269" width="18.28515625" style="329" customWidth="1"/>
    <col min="270" max="271" width="18" style="329" customWidth="1"/>
    <col min="272" max="272" width="26.28515625" style="329" customWidth="1"/>
    <col min="273" max="273" width="24.85546875" style="329" customWidth="1"/>
    <col min="274" max="274" width="19.42578125" style="329" customWidth="1"/>
    <col min="275" max="275" width="28.140625" style="329" customWidth="1"/>
    <col min="276" max="276" width="97.7109375" style="329" customWidth="1"/>
    <col min="277" max="277" width="40.140625" style="329" customWidth="1"/>
    <col min="278" max="278" width="18.42578125" style="329" customWidth="1"/>
    <col min="279" max="279" width="19.42578125" style="329" customWidth="1"/>
    <col min="280" max="280" width="80.28515625" style="329" customWidth="1"/>
    <col min="281" max="281" width="31.140625" style="329" customWidth="1"/>
    <col min="282" max="282" width="14.42578125" style="329" customWidth="1"/>
    <col min="283" max="284" width="11" style="329" customWidth="1"/>
    <col min="285" max="512" width="14.42578125" style="329"/>
    <col min="513" max="513" width="6.5703125" style="329" customWidth="1"/>
    <col min="514" max="514" width="10.7109375" style="329" customWidth="1"/>
    <col min="515" max="515" width="17.5703125" style="329" customWidth="1"/>
    <col min="516" max="516" width="21.5703125" style="329" customWidth="1"/>
    <col min="517" max="517" width="52.28515625" style="329" customWidth="1"/>
    <col min="518" max="518" width="24.140625" style="329" customWidth="1"/>
    <col min="519" max="519" width="26.5703125" style="329" customWidth="1"/>
    <col min="520" max="520" width="25.85546875" style="329" customWidth="1"/>
    <col min="521" max="521" width="14" style="329" customWidth="1"/>
    <col min="522" max="522" width="18" style="329" customWidth="1"/>
    <col min="523" max="523" width="18.5703125" style="329" customWidth="1"/>
    <col min="524" max="524" width="20" style="329" customWidth="1"/>
    <col min="525" max="525" width="18.28515625" style="329" customWidth="1"/>
    <col min="526" max="527" width="18" style="329" customWidth="1"/>
    <col min="528" max="528" width="26.28515625" style="329" customWidth="1"/>
    <col min="529" max="529" width="24.85546875" style="329" customWidth="1"/>
    <col min="530" max="530" width="19.42578125" style="329" customWidth="1"/>
    <col min="531" max="531" width="28.140625" style="329" customWidth="1"/>
    <col min="532" max="532" width="97.7109375" style="329" customWidth="1"/>
    <col min="533" max="533" width="40.140625" style="329" customWidth="1"/>
    <col min="534" max="534" width="18.42578125" style="329" customWidth="1"/>
    <col min="535" max="535" width="19.42578125" style="329" customWidth="1"/>
    <col min="536" max="536" width="80.28515625" style="329" customWidth="1"/>
    <col min="537" max="537" width="31.140625" style="329" customWidth="1"/>
    <col min="538" max="538" width="14.42578125" style="329" customWidth="1"/>
    <col min="539" max="540" width="11" style="329" customWidth="1"/>
    <col min="541" max="768" width="14.42578125" style="329"/>
    <col min="769" max="769" width="6.5703125" style="329" customWidth="1"/>
    <col min="770" max="770" width="10.7109375" style="329" customWidth="1"/>
    <col min="771" max="771" width="17.5703125" style="329" customWidth="1"/>
    <col min="772" max="772" width="21.5703125" style="329" customWidth="1"/>
    <col min="773" max="773" width="52.28515625" style="329" customWidth="1"/>
    <col min="774" max="774" width="24.140625" style="329" customWidth="1"/>
    <col min="775" max="775" width="26.5703125" style="329" customWidth="1"/>
    <col min="776" max="776" width="25.85546875" style="329" customWidth="1"/>
    <col min="777" max="777" width="14" style="329" customWidth="1"/>
    <col min="778" max="778" width="18" style="329" customWidth="1"/>
    <col min="779" max="779" width="18.5703125" style="329" customWidth="1"/>
    <col min="780" max="780" width="20" style="329" customWidth="1"/>
    <col min="781" max="781" width="18.28515625" style="329" customWidth="1"/>
    <col min="782" max="783" width="18" style="329" customWidth="1"/>
    <col min="784" max="784" width="26.28515625" style="329" customWidth="1"/>
    <col min="785" max="785" width="24.85546875" style="329" customWidth="1"/>
    <col min="786" max="786" width="19.42578125" style="329" customWidth="1"/>
    <col min="787" max="787" width="28.140625" style="329" customWidth="1"/>
    <col min="788" max="788" width="97.7109375" style="329" customWidth="1"/>
    <col min="789" max="789" width="40.140625" style="329" customWidth="1"/>
    <col min="790" max="790" width="18.42578125" style="329" customWidth="1"/>
    <col min="791" max="791" width="19.42578125" style="329" customWidth="1"/>
    <col min="792" max="792" width="80.28515625" style="329" customWidth="1"/>
    <col min="793" max="793" width="31.140625" style="329" customWidth="1"/>
    <col min="794" max="794" width="14.42578125" style="329" customWidth="1"/>
    <col min="795" max="796" width="11" style="329" customWidth="1"/>
    <col min="797" max="1024" width="14.42578125" style="329"/>
    <col min="1025" max="1025" width="6.5703125" style="329" customWidth="1"/>
    <col min="1026" max="1026" width="10.7109375" style="329" customWidth="1"/>
    <col min="1027" max="1027" width="17.5703125" style="329" customWidth="1"/>
    <col min="1028" max="1028" width="21.5703125" style="329" customWidth="1"/>
    <col min="1029" max="1029" width="52.28515625" style="329" customWidth="1"/>
    <col min="1030" max="1030" width="24.140625" style="329" customWidth="1"/>
    <col min="1031" max="1031" width="26.5703125" style="329" customWidth="1"/>
    <col min="1032" max="1032" width="25.85546875" style="329" customWidth="1"/>
    <col min="1033" max="1033" width="14" style="329" customWidth="1"/>
    <col min="1034" max="1034" width="18" style="329" customWidth="1"/>
    <col min="1035" max="1035" width="18.5703125" style="329" customWidth="1"/>
    <col min="1036" max="1036" width="20" style="329" customWidth="1"/>
    <col min="1037" max="1037" width="18.28515625" style="329" customWidth="1"/>
    <col min="1038" max="1039" width="18" style="329" customWidth="1"/>
    <col min="1040" max="1040" width="26.28515625" style="329" customWidth="1"/>
    <col min="1041" max="1041" width="24.85546875" style="329" customWidth="1"/>
    <col min="1042" max="1042" width="19.42578125" style="329" customWidth="1"/>
    <col min="1043" max="1043" width="28.140625" style="329" customWidth="1"/>
    <col min="1044" max="1044" width="97.7109375" style="329" customWidth="1"/>
    <col min="1045" max="1045" width="40.140625" style="329" customWidth="1"/>
    <col min="1046" max="1046" width="18.42578125" style="329" customWidth="1"/>
    <col min="1047" max="1047" width="19.42578125" style="329" customWidth="1"/>
    <col min="1048" max="1048" width="80.28515625" style="329" customWidth="1"/>
    <col min="1049" max="1049" width="31.140625" style="329" customWidth="1"/>
    <col min="1050" max="1050" width="14.42578125" style="329" customWidth="1"/>
    <col min="1051" max="1052" width="11" style="329" customWidth="1"/>
    <col min="1053" max="1280" width="14.42578125" style="329"/>
    <col min="1281" max="1281" width="6.5703125" style="329" customWidth="1"/>
    <col min="1282" max="1282" width="10.7109375" style="329" customWidth="1"/>
    <col min="1283" max="1283" width="17.5703125" style="329" customWidth="1"/>
    <col min="1284" max="1284" width="21.5703125" style="329" customWidth="1"/>
    <col min="1285" max="1285" width="52.28515625" style="329" customWidth="1"/>
    <col min="1286" max="1286" width="24.140625" style="329" customWidth="1"/>
    <col min="1287" max="1287" width="26.5703125" style="329" customWidth="1"/>
    <col min="1288" max="1288" width="25.85546875" style="329" customWidth="1"/>
    <col min="1289" max="1289" width="14" style="329" customWidth="1"/>
    <col min="1290" max="1290" width="18" style="329" customWidth="1"/>
    <col min="1291" max="1291" width="18.5703125" style="329" customWidth="1"/>
    <col min="1292" max="1292" width="20" style="329" customWidth="1"/>
    <col min="1293" max="1293" width="18.28515625" style="329" customWidth="1"/>
    <col min="1294" max="1295" width="18" style="329" customWidth="1"/>
    <col min="1296" max="1296" width="26.28515625" style="329" customWidth="1"/>
    <col min="1297" max="1297" width="24.85546875" style="329" customWidth="1"/>
    <col min="1298" max="1298" width="19.42578125" style="329" customWidth="1"/>
    <col min="1299" max="1299" width="28.140625" style="329" customWidth="1"/>
    <col min="1300" max="1300" width="97.7109375" style="329" customWidth="1"/>
    <col min="1301" max="1301" width="40.140625" style="329" customWidth="1"/>
    <col min="1302" max="1302" width="18.42578125" style="329" customWidth="1"/>
    <col min="1303" max="1303" width="19.42578125" style="329" customWidth="1"/>
    <col min="1304" max="1304" width="80.28515625" style="329" customWidth="1"/>
    <col min="1305" max="1305" width="31.140625" style="329" customWidth="1"/>
    <col min="1306" max="1306" width="14.42578125" style="329" customWidth="1"/>
    <col min="1307" max="1308" width="11" style="329" customWidth="1"/>
    <col min="1309" max="1536" width="14.42578125" style="329"/>
    <col min="1537" max="1537" width="6.5703125" style="329" customWidth="1"/>
    <col min="1538" max="1538" width="10.7109375" style="329" customWidth="1"/>
    <col min="1539" max="1539" width="17.5703125" style="329" customWidth="1"/>
    <col min="1540" max="1540" width="21.5703125" style="329" customWidth="1"/>
    <col min="1541" max="1541" width="52.28515625" style="329" customWidth="1"/>
    <col min="1542" max="1542" width="24.140625" style="329" customWidth="1"/>
    <col min="1543" max="1543" width="26.5703125" style="329" customWidth="1"/>
    <col min="1544" max="1544" width="25.85546875" style="329" customWidth="1"/>
    <col min="1545" max="1545" width="14" style="329" customWidth="1"/>
    <col min="1546" max="1546" width="18" style="329" customWidth="1"/>
    <col min="1547" max="1547" width="18.5703125" style="329" customWidth="1"/>
    <col min="1548" max="1548" width="20" style="329" customWidth="1"/>
    <col min="1549" max="1549" width="18.28515625" style="329" customWidth="1"/>
    <col min="1550" max="1551" width="18" style="329" customWidth="1"/>
    <col min="1552" max="1552" width="26.28515625" style="329" customWidth="1"/>
    <col min="1553" max="1553" width="24.85546875" style="329" customWidth="1"/>
    <col min="1554" max="1554" width="19.42578125" style="329" customWidth="1"/>
    <col min="1555" max="1555" width="28.140625" style="329" customWidth="1"/>
    <col min="1556" max="1556" width="97.7109375" style="329" customWidth="1"/>
    <col min="1557" max="1557" width="40.140625" style="329" customWidth="1"/>
    <col min="1558" max="1558" width="18.42578125" style="329" customWidth="1"/>
    <col min="1559" max="1559" width="19.42578125" style="329" customWidth="1"/>
    <col min="1560" max="1560" width="80.28515625" style="329" customWidth="1"/>
    <col min="1561" max="1561" width="31.140625" style="329" customWidth="1"/>
    <col min="1562" max="1562" width="14.42578125" style="329" customWidth="1"/>
    <col min="1563" max="1564" width="11" style="329" customWidth="1"/>
    <col min="1565" max="1792" width="14.42578125" style="329"/>
    <col min="1793" max="1793" width="6.5703125" style="329" customWidth="1"/>
    <col min="1794" max="1794" width="10.7109375" style="329" customWidth="1"/>
    <col min="1795" max="1795" width="17.5703125" style="329" customWidth="1"/>
    <col min="1796" max="1796" width="21.5703125" style="329" customWidth="1"/>
    <col min="1797" max="1797" width="52.28515625" style="329" customWidth="1"/>
    <col min="1798" max="1798" width="24.140625" style="329" customWidth="1"/>
    <col min="1799" max="1799" width="26.5703125" style="329" customWidth="1"/>
    <col min="1800" max="1800" width="25.85546875" style="329" customWidth="1"/>
    <col min="1801" max="1801" width="14" style="329" customWidth="1"/>
    <col min="1802" max="1802" width="18" style="329" customWidth="1"/>
    <col min="1803" max="1803" width="18.5703125" style="329" customWidth="1"/>
    <col min="1804" max="1804" width="20" style="329" customWidth="1"/>
    <col min="1805" max="1805" width="18.28515625" style="329" customWidth="1"/>
    <col min="1806" max="1807" width="18" style="329" customWidth="1"/>
    <col min="1808" max="1808" width="26.28515625" style="329" customWidth="1"/>
    <col min="1809" max="1809" width="24.85546875" style="329" customWidth="1"/>
    <col min="1810" max="1810" width="19.42578125" style="329" customWidth="1"/>
    <col min="1811" max="1811" width="28.140625" style="329" customWidth="1"/>
    <col min="1812" max="1812" width="97.7109375" style="329" customWidth="1"/>
    <col min="1813" max="1813" width="40.140625" style="329" customWidth="1"/>
    <col min="1814" max="1814" width="18.42578125" style="329" customWidth="1"/>
    <col min="1815" max="1815" width="19.42578125" style="329" customWidth="1"/>
    <col min="1816" max="1816" width="80.28515625" style="329" customWidth="1"/>
    <col min="1817" max="1817" width="31.140625" style="329" customWidth="1"/>
    <col min="1818" max="1818" width="14.42578125" style="329" customWidth="1"/>
    <col min="1819" max="1820" width="11" style="329" customWidth="1"/>
    <col min="1821" max="2048" width="14.42578125" style="329"/>
    <col min="2049" max="2049" width="6.5703125" style="329" customWidth="1"/>
    <col min="2050" max="2050" width="10.7109375" style="329" customWidth="1"/>
    <col min="2051" max="2051" width="17.5703125" style="329" customWidth="1"/>
    <col min="2052" max="2052" width="21.5703125" style="329" customWidth="1"/>
    <col min="2053" max="2053" width="52.28515625" style="329" customWidth="1"/>
    <col min="2054" max="2054" width="24.140625" style="329" customWidth="1"/>
    <col min="2055" max="2055" width="26.5703125" style="329" customWidth="1"/>
    <col min="2056" max="2056" width="25.85546875" style="329" customWidth="1"/>
    <col min="2057" max="2057" width="14" style="329" customWidth="1"/>
    <col min="2058" max="2058" width="18" style="329" customWidth="1"/>
    <col min="2059" max="2059" width="18.5703125" style="329" customWidth="1"/>
    <col min="2060" max="2060" width="20" style="329" customWidth="1"/>
    <col min="2061" max="2061" width="18.28515625" style="329" customWidth="1"/>
    <col min="2062" max="2063" width="18" style="329" customWidth="1"/>
    <col min="2064" max="2064" width="26.28515625" style="329" customWidth="1"/>
    <col min="2065" max="2065" width="24.85546875" style="329" customWidth="1"/>
    <col min="2066" max="2066" width="19.42578125" style="329" customWidth="1"/>
    <col min="2067" max="2067" width="28.140625" style="329" customWidth="1"/>
    <col min="2068" max="2068" width="97.7109375" style="329" customWidth="1"/>
    <col min="2069" max="2069" width="40.140625" style="329" customWidth="1"/>
    <col min="2070" max="2070" width="18.42578125" style="329" customWidth="1"/>
    <col min="2071" max="2071" width="19.42578125" style="329" customWidth="1"/>
    <col min="2072" max="2072" width="80.28515625" style="329" customWidth="1"/>
    <col min="2073" max="2073" width="31.140625" style="329" customWidth="1"/>
    <col min="2074" max="2074" width="14.42578125" style="329" customWidth="1"/>
    <col min="2075" max="2076" width="11" style="329" customWidth="1"/>
    <col min="2077" max="2304" width="14.42578125" style="329"/>
    <col min="2305" max="2305" width="6.5703125" style="329" customWidth="1"/>
    <col min="2306" max="2306" width="10.7109375" style="329" customWidth="1"/>
    <col min="2307" max="2307" width="17.5703125" style="329" customWidth="1"/>
    <col min="2308" max="2308" width="21.5703125" style="329" customWidth="1"/>
    <col min="2309" max="2309" width="52.28515625" style="329" customWidth="1"/>
    <col min="2310" max="2310" width="24.140625" style="329" customWidth="1"/>
    <col min="2311" max="2311" width="26.5703125" style="329" customWidth="1"/>
    <col min="2312" max="2312" width="25.85546875" style="329" customWidth="1"/>
    <col min="2313" max="2313" width="14" style="329" customWidth="1"/>
    <col min="2314" max="2314" width="18" style="329" customWidth="1"/>
    <col min="2315" max="2315" width="18.5703125" style="329" customWidth="1"/>
    <col min="2316" max="2316" width="20" style="329" customWidth="1"/>
    <col min="2317" max="2317" width="18.28515625" style="329" customWidth="1"/>
    <col min="2318" max="2319" width="18" style="329" customWidth="1"/>
    <col min="2320" max="2320" width="26.28515625" style="329" customWidth="1"/>
    <col min="2321" max="2321" width="24.85546875" style="329" customWidth="1"/>
    <col min="2322" max="2322" width="19.42578125" style="329" customWidth="1"/>
    <col min="2323" max="2323" width="28.140625" style="329" customWidth="1"/>
    <col min="2324" max="2324" width="97.7109375" style="329" customWidth="1"/>
    <col min="2325" max="2325" width="40.140625" style="329" customWidth="1"/>
    <col min="2326" max="2326" width="18.42578125" style="329" customWidth="1"/>
    <col min="2327" max="2327" width="19.42578125" style="329" customWidth="1"/>
    <col min="2328" max="2328" width="80.28515625" style="329" customWidth="1"/>
    <col min="2329" max="2329" width="31.140625" style="329" customWidth="1"/>
    <col min="2330" max="2330" width="14.42578125" style="329" customWidth="1"/>
    <col min="2331" max="2332" width="11" style="329" customWidth="1"/>
    <col min="2333" max="2560" width="14.42578125" style="329"/>
    <col min="2561" max="2561" width="6.5703125" style="329" customWidth="1"/>
    <col min="2562" max="2562" width="10.7109375" style="329" customWidth="1"/>
    <col min="2563" max="2563" width="17.5703125" style="329" customWidth="1"/>
    <col min="2564" max="2564" width="21.5703125" style="329" customWidth="1"/>
    <col min="2565" max="2565" width="52.28515625" style="329" customWidth="1"/>
    <col min="2566" max="2566" width="24.140625" style="329" customWidth="1"/>
    <col min="2567" max="2567" width="26.5703125" style="329" customWidth="1"/>
    <col min="2568" max="2568" width="25.85546875" style="329" customWidth="1"/>
    <col min="2569" max="2569" width="14" style="329" customWidth="1"/>
    <col min="2570" max="2570" width="18" style="329" customWidth="1"/>
    <col min="2571" max="2571" width="18.5703125" style="329" customWidth="1"/>
    <col min="2572" max="2572" width="20" style="329" customWidth="1"/>
    <col min="2573" max="2573" width="18.28515625" style="329" customWidth="1"/>
    <col min="2574" max="2575" width="18" style="329" customWidth="1"/>
    <col min="2576" max="2576" width="26.28515625" style="329" customWidth="1"/>
    <col min="2577" max="2577" width="24.85546875" style="329" customWidth="1"/>
    <col min="2578" max="2578" width="19.42578125" style="329" customWidth="1"/>
    <col min="2579" max="2579" width="28.140625" style="329" customWidth="1"/>
    <col min="2580" max="2580" width="97.7109375" style="329" customWidth="1"/>
    <col min="2581" max="2581" width="40.140625" style="329" customWidth="1"/>
    <col min="2582" max="2582" width="18.42578125" style="329" customWidth="1"/>
    <col min="2583" max="2583" width="19.42578125" style="329" customWidth="1"/>
    <col min="2584" max="2584" width="80.28515625" style="329" customWidth="1"/>
    <col min="2585" max="2585" width="31.140625" style="329" customWidth="1"/>
    <col min="2586" max="2586" width="14.42578125" style="329" customWidth="1"/>
    <col min="2587" max="2588" width="11" style="329" customWidth="1"/>
    <col min="2589" max="2816" width="14.42578125" style="329"/>
    <col min="2817" max="2817" width="6.5703125" style="329" customWidth="1"/>
    <col min="2818" max="2818" width="10.7109375" style="329" customWidth="1"/>
    <col min="2819" max="2819" width="17.5703125" style="329" customWidth="1"/>
    <col min="2820" max="2820" width="21.5703125" style="329" customWidth="1"/>
    <col min="2821" max="2821" width="52.28515625" style="329" customWidth="1"/>
    <col min="2822" max="2822" width="24.140625" style="329" customWidth="1"/>
    <col min="2823" max="2823" width="26.5703125" style="329" customWidth="1"/>
    <col min="2824" max="2824" width="25.85546875" style="329" customWidth="1"/>
    <col min="2825" max="2825" width="14" style="329" customWidth="1"/>
    <col min="2826" max="2826" width="18" style="329" customWidth="1"/>
    <col min="2827" max="2827" width="18.5703125" style="329" customWidth="1"/>
    <col min="2828" max="2828" width="20" style="329" customWidth="1"/>
    <col min="2829" max="2829" width="18.28515625" style="329" customWidth="1"/>
    <col min="2830" max="2831" width="18" style="329" customWidth="1"/>
    <col min="2832" max="2832" width="26.28515625" style="329" customWidth="1"/>
    <col min="2833" max="2833" width="24.85546875" style="329" customWidth="1"/>
    <col min="2834" max="2834" width="19.42578125" style="329" customWidth="1"/>
    <col min="2835" max="2835" width="28.140625" style="329" customWidth="1"/>
    <col min="2836" max="2836" width="97.7109375" style="329" customWidth="1"/>
    <col min="2837" max="2837" width="40.140625" style="329" customWidth="1"/>
    <col min="2838" max="2838" width="18.42578125" style="329" customWidth="1"/>
    <col min="2839" max="2839" width="19.42578125" style="329" customWidth="1"/>
    <col min="2840" max="2840" width="80.28515625" style="329" customWidth="1"/>
    <col min="2841" max="2841" width="31.140625" style="329" customWidth="1"/>
    <col min="2842" max="2842" width="14.42578125" style="329" customWidth="1"/>
    <col min="2843" max="2844" width="11" style="329" customWidth="1"/>
    <col min="2845" max="3072" width="14.42578125" style="329"/>
    <col min="3073" max="3073" width="6.5703125" style="329" customWidth="1"/>
    <col min="3074" max="3074" width="10.7109375" style="329" customWidth="1"/>
    <col min="3075" max="3075" width="17.5703125" style="329" customWidth="1"/>
    <col min="3076" max="3076" width="21.5703125" style="329" customWidth="1"/>
    <col min="3077" max="3077" width="52.28515625" style="329" customWidth="1"/>
    <col min="3078" max="3078" width="24.140625" style="329" customWidth="1"/>
    <col min="3079" max="3079" width="26.5703125" style="329" customWidth="1"/>
    <col min="3080" max="3080" width="25.85546875" style="329" customWidth="1"/>
    <col min="3081" max="3081" width="14" style="329" customWidth="1"/>
    <col min="3082" max="3082" width="18" style="329" customWidth="1"/>
    <col min="3083" max="3083" width="18.5703125" style="329" customWidth="1"/>
    <col min="3084" max="3084" width="20" style="329" customWidth="1"/>
    <col min="3085" max="3085" width="18.28515625" style="329" customWidth="1"/>
    <col min="3086" max="3087" width="18" style="329" customWidth="1"/>
    <col min="3088" max="3088" width="26.28515625" style="329" customWidth="1"/>
    <col min="3089" max="3089" width="24.85546875" style="329" customWidth="1"/>
    <col min="3090" max="3090" width="19.42578125" style="329" customWidth="1"/>
    <col min="3091" max="3091" width="28.140625" style="329" customWidth="1"/>
    <col min="3092" max="3092" width="97.7109375" style="329" customWidth="1"/>
    <col min="3093" max="3093" width="40.140625" style="329" customWidth="1"/>
    <col min="3094" max="3094" width="18.42578125" style="329" customWidth="1"/>
    <col min="3095" max="3095" width="19.42578125" style="329" customWidth="1"/>
    <col min="3096" max="3096" width="80.28515625" style="329" customWidth="1"/>
    <col min="3097" max="3097" width="31.140625" style="329" customWidth="1"/>
    <col min="3098" max="3098" width="14.42578125" style="329" customWidth="1"/>
    <col min="3099" max="3100" width="11" style="329" customWidth="1"/>
    <col min="3101" max="3328" width="14.42578125" style="329"/>
    <col min="3329" max="3329" width="6.5703125" style="329" customWidth="1"/>
    <col min="3330" max="3330" width="10.7109375" style="329" customWidth="1"/>
    <col min="3331" max="3331" width="17.5703125" style="329" customWidth="1"/>
    <col min="3332" max="3332" width="21.5703125" style="329" customWidth="1"/>
    <col min="3333" max="3333" width="52.28515625" style="329" customWidth="1"/>
    <col min="3334" max="3334" width="24.140625" style="329" customWidth="1"/>
    <col min="3335" max="3335" width="26.5703125" style="329" customWidth="1"/>
    <col min="3336" max="3336" width="25.85546875" style="329" customWidth="1"/>
    <col min="3337" max="3337" width="14" style="329" customWidth="1"/>
    <col min="3338" max="3338" width="18" style="329" customWidth="1"/>
    <col min="3339" max="3339" width="18.5703125" style="329" customWidth="1"/>
    <col min="3340" max="3340" width="20" style="329" customWidth="1"/>
    <col min="3341" max="3341" width="18.28515625" style="329" customWidth="1"/>
    <col min="3342" max="3343" width="18" style="329" customWidth="1"/>
    <col min="3344" max="3344" width="26.28515625" style="329" customWidth="1"/>
    <col min="3345" max="3345" width="24.85546875" style="329" customWidth="1"/>
    <col min="3346" max="3346" width="19.42578125" style="329" customWidth="1"/>
    <col min="3347" max="3347" width="28.140625" style="329" customWidth="1"/>
    <col min="3348" max="3348" width="97.7109375" style="329" customWidth="1"/>
    <col min="3349" max="3349" width="40.140625" style="329" customWidth="1"/>
    <col min="3350" max="3350" width="18.42578125" style="329" customWidth="1"/>
    <col min="3351" max="3351" width="19.42578125" style="329" customWidth="1"/>
    <col min="3352" max="3352" width="80.28515625" style="329" customWidth="1"/>
    <col min="3353" max="3353" width="31.140625" style="329" customWidth="1"/>
    <col min="3354" max="3354" width="14.42578125" style="329" customWidth="1"/>
    <col min="3355" max="3356" width="11" style="329" customWidth="1"/>
    <col min="3357" max="3584" width="14.42578125" style="329"/>
    <col min="3585" max="3585" width="6.5703125" style="329" customWidth="1"/>
    <col min="3586" max="3586" width="10.7109375" style="329" customWidth="1"/>
    <col min="3587" max="3587" width="17.5703125" style="329" customWidth="1"/>
    <col min="3588" max="3588" width="21.5703125" style="329" customWidth="1"/>
    <col min="3589" max="3589" width="52.28515625" style="329" customWidth="1"/>
    <col min="3590" max="3590" width="24.140625" style="329" customWidth="1"/>
    <col min="3591" max="3591" width="26.5703125" style="329" customWidth="1"/>
    <col min="3592" max="3592" width="25.85546875" style="329" customWidth="1"/>
    <col min="3593" max="3593" width="14" style="329" customWidth="1"/>
    <col min="3594" max="3594" width="18" style="329" customWidth="1"/>
    <col min="3595" max="3595" width="18.5703125" style="329" customWidth="1"/>
    <col min="3596" max="3596" width="20" style="329" customWidth="1"/>
    <col min="3597" max="3597" width="18.28515625" style="329" customWidth="1"/>
    <col min="3598" max="3599" width="18" style="329" customWidth="1"/>
    <col min="3600" max="3600" width="26.28515625" style="329" customWidth="1"/>
    <col min="3601" max="3601" width="24.85546875" style="329" customWidth="1"/>
    <col min="3602" max="3602" width="19.42578125" style="329" customWidth="1"/>
    <col min="3603" max="3603" width="28.140625" style="329" customWidth="1"/>
    <col min="3604" max="3604" width="97.7109375" style="329" customWidth="1"/>
    <col min="3605" max="3605" width="40.140625" style="329" customWidth="1"/>
    <col min="3606" max="3606" width="18.42578125" style="329" customWidth="1"/>
    <col min="3607" max="3607" width="19.42578125" style="329" customWidth="1"/>
    <col min="3608" max="3608" width="80.28515625" style="329" customWidth="1"/>
    <col min="3609" max="3609" width="31.140625" style="329" customWidth="1"/>
    <col min="3610" max="3610" width="14.42578125" style="329" customWidth="1"/>
    <col min="3611" max="3612" width="11" style="329" customWidth="1"/>
    <col min="3613" max="3840" width="14.42578125" style="329"/>
    <col min="3841" max="3841" width="6.5703125" style="329" customWidth="1"/>
    <col min="3842" max="3842" width="10.7109375" style="329" customWidth="1"/>
    <col min="3843" max="3843" width="17.5703125" style="329" customWidth="1"/>
    <col min="3844" max="3844" width="21.5703125" style="329" customWidth="1"/>
    <col min="3845" max="3845" width="52.28515625" style="329" customWidth="1"/>
    <col min="3846" max="3846" width="24.140625" style="329" customWidth="1"/>
    <col min="3847" max="3847" width="26.5703125" style="329" customWidth="1"/>
    <col min="3848" max="3848" width="25.85546875" style="329" customWidth="1"/>
    <col min="3849" max="3849" width="14" style="329" customWidth="1"/>
    <col min="3850" max="3850" width="18" style="329" customWidth="1"/>
    <col min="3851" max="3851" width="18.5703125" style="329" customWidth="1"/>
    <col min="3852" max="3852" width="20" style="329" customWidth="1"/>
    <col min="3853" max="3853" width="18.28515625" style="329" customWidth="1"/>
    <col min="3854" max="3855" width="18" style="329" customWidth="1"/>
    <col min="3856" max="3856" width="26.28515625" style="329" customWidth="1"/>
    <col min="3857" max="3857" width="24.85546875" style="329" customWidth="1"/>
    <col min="3858" max="3858" width="19.42578125" style="329" customWidth="1"/>
    <col min="3859" max="3859" width="28.140625" style="329" customWidth="1"/>
    <col min="3860" max="3860" width="97.7109375" style="329" customWidth="1"/>
    <col min="3861" max="3861" width="40.140625" style="329" customWidth="1"/>
    <col min="3862" max="3862" width="18.42578125" style="329" customWidth="1"/>
    <col min="3863" max="3863" width="19.42578125" style="329" customWidth="1"/>
    <col min="3864" max="3864" width="80.28515625" style="329" customWidth="1"/>
    <col min="3865" max="3865" width="31.140625" style="329" customWidth="1"/>
    <col min="3866" max="3866" width="14.42578125" style="329" customWidth="1"/>
    <col min="3867" max="3868" width="11" style="329" customWidth="1"/>
    <col min="3869" max="4096" width="14.42578125" style="329"/>
    <col min="4097" max="4097" width="6.5703125" style="329" customWidth="1"/>
    <col min="4098" max="4098" width="10.7109375" style="329" customWidth="1"/>
    <col min="4099" max="4099" width="17.5703125" style="329" customWidth="1"/>
    <col min="4100" max="4100" width="21.5703125" style="329" customWidth="1"/>
    <col min="4101" max="4101" width="52.28515625" style="329" customWidth="1"/>
    <col min="4102" max="4102" width="24.140625" style="329" customWidth="1"/>
    <col min="4103" max="4103" width="26.5703125" style="329" customWidth="1"/>
    <col min="4104" max="4104" width="25.85546875" style="329" customWidth="1"/>
    <col min="4105" max="4105" width="14" style="329" customWidth="1"/>
    <col min="4106" max="4106" width="18" style="329" customWidth="1"/>
    <col min="4107" max="4107" width="18.5703125" style="329" customWidth="1"/>
    <col min="4108" max="4108" width="20" style="329" customWidth="1"/>
    <col min="4109" max="4109" width="18.28515625" style="329" customWidth="1"/>
    <col min="4110" max="4111" width="18" style="329" customWidth="1"/>
    <col min="4112" max="4112" width="26.28515625" style="329" customWidth="1"/>
    <col min="4113" max="4113" width="24.85546875" style="329" customWidth="1"/>
    <col min="4114" max="4114" width="19.42578125" style="329" customWidth="1"/>
    <col min="4115" max="4115" width="28.140625" style="329" customWidth="1"/>
    <col min="4116" max="4116" width="97.7109375" style="329" customWidth="1"/>
    <col min="4117" max="4117" width="40.140625" style="329" customWidth="1"/>
    <col min="4118" max="4118" width="18.42578125" style="329" customWidth="1"/>
    <col min="4119" max="4119" width="19.42578125" style="329" customWidth="1"/>
    <col min="4120" max="4120" width="80.28515625" style="329" customWidth="1"/>
    <col min="4121" max="4121" width="31.140625" style="329" customWidth="1"/>
    <col min="4122" max="4122" width="14.42578125" style="329" customWidth="1"/>
    <col min="4123" max="4124" width="11" style="329" customWidth="1"/>
    <col min="4125" max="4352" width="14.42578125" style="329"/>
    <col min="4353" max="4353" width="6.5703125" style="329" customWidth="1"/>
    <col min="4354" max="4354" width="10.7109375" style="329" customWidth="1"/>
    <col min="4355" max="4355" width="17.5703125" style="329" customWidth="1"/>
    <col min="4356" max="4356" width="21.5703125" style="329" customWidth="1"/>
    <col min="4357" max="4357" width="52.28515625" style="329" customWidth="1"/>
    <col min="4358" max="4358" width="24.140625" style="329" customWidth="1"/>
    <col min="4359" max="4359" width="26.5703125" style="329" customWidth="1"/>
    <col min="4360" max="4360" width="25.85546875" style="329" customWidth="1"/>
    <col min="4361" max="4361" width="14" style="329" customWidth="1"/>
    <col min="4362" max="4362" width="18" style="329" customWidth="1"/>
    <col min="4363" max="4363" width="18.5703125" style="329" customWidth="1"/>
    <col min="4364" max="4364" width="20" style="329" customWidth="1"/>
    <col min="4365" max="4365" width="18.28515625" style="329" customWidth="1"/>
    <col min="4366" max="4367" width="18" style="329" customWidth="1"/>
    <col min="4368" max="4368" width="26.28515625" style="329" customWidth="1"/>
    <col min="4369" max="4369" width="24.85546875" style="329" customWidth="1"/>
    <col min="4370" max="4370" width="19.42578125" style="329" customWidth="1"/>
    <col min="4371" max="4371" width="28.140625" style="329" customWidth="1"/>
    <col min="4372" max="4372" width="97.7109375" style="329" customWidth="1"/>
    <col min="4373" max="4373" width="40.140625" style="329" customWidth="1"/>
    <col min="4374" max="4374" width="18.42578125" style="329" customWidth="1"/>
    <col min="4375" max="4375" width="19.42578125" style="329" customWidth="1"/>
    <col min="4376" max="4376" width="80.28515625" style="329" customWidth="1"/>
    <col min="4377" max="4377" width="31.140625" style="329" customWidth="1"/>
    <col min="4378" max="4378" width="14.42578125" style="329" customWidth="1"/>
    <col min="4379" max="4380" width="11" style="329" customWidth="1"/>
    <col min="4381" max="4608" width="14.42578125" style="329"/>
    <col min="4609" max="4609" width="6.5703125" style="329" customWidth="1"/>
    <col min="4610" max="4610" width="10.7109375" style="329" customWidth="1"/>
    <col min="4611" max="4611" width="17.5703125" style="329" customWidth="1"/>
    <col min="4612" max="4612" width="21.5703125" style="329" customWidth="1"/>
    <col min="4613" max="4613" width="52.28515625" style="329" customWidth="1"/>
    <col min="4614" max="4614" width="24.140625" style="329" customWidth="1"/>
    <col min="4615" max="4615" width="26.5703125" style="329" customWidth="1"/>
    <col min="4616" max="4616" width="25.85546875" style="329" customWidth="1"/>
    <col min="4617" max="4617" width="14" style="329" customWidth="1"/>
    <col min="4618" max="4618" width="18" style="329" customWidth="1"/>
    <col min="4619" max="4619" width="18.5703125" style="329" customWidth="1"/>
    <col min="4620" max="4620" width="20" style="329" customWidth="1"/>
    <col min="4621" max="4621" width="18.28515625" style="329" customWidth="1"/>
    <col min="4622" max="4623" width="18" style="329" customWidth="1"/>
    <col min="4624" max="4624" width="26.28515625" style="329" customWidth="1"/>
    <col min="4625" max="4625" width="24.85546875" style="329" customWidth="1"/>
    <col min="4626" max="4626" width="19.42578125" style="329" customWidth="1"/>
    <col min="4627" max="4627" width="28.140625" style="329" customWidth="1"/>
    <col min="4628" max="4628" width="97.7109375" style="329" customWidth="1"/>
    <col min="4629" max="4629" width="40.140625" style="329" customWidth="1"/>
    <col min="4630" max="4630" width="18.42578125" style="329" customWidth="1"/>
    <col min="4631" max="4631" width="19.42578125" style="329" customWidth="1"/>
    <col min="4632" max="4632" width="80.28515625" style="329" customWidth="1"/>
    <col min="4633" max="4633" width="31.140625" style="329" customWidth="1"/>
    <col min="4634" max="4634" width="14.42578125" style="329" customWidth="1"/>
    <col min="4635" max="4636" width="11" style="329" customWidth="1"/>
    <col min="4637" max="4864" width="14.42578125" style="329"/>
    <col min="4865" max="4865" width="6.5703125" style="329" customWidth="1"/>
    <col min="4866" max="4866" width="10.7109375" style="329" customWidth="1"/>
    <col min="4867" max="4867" width="17.5703125" style="329" customWidth="1"/>
    <col min="4868" max="4868" width="21.5703125" style="329" customWidth="1"/>
    <col min="4869" max="4869" width="52.28515625" style="329" customWidth="1"/>
    <col min="4870" max="4870" width="24.140625" style="329" customWidth="1"/>
    <col min="4871" max="4871" width="26.5703125" style="329" customWidth="1"/>
    <col min="4872" max="4872" width="25.85546875" style="329" customWidth="1"/>
    <col min="4873" max="4873" width="14" style="329" customWidth="1"/>
    <col min="4874" max="4874" width="18" style="329" customWidth="1"/>
    <col min="4875" max="4875" width="18.5703125" style="329" customWidth="1"/>
    <col min="4876" max="4876" width="20" style="329" customWidth="1"/>
    <col min="4877" max="4877" width="18.28515625" style="329" customWidth="1"/>
    <col min="4878" max="4879" width="18" style="329" customWidth="1"/>
    <col min="4880" max="4880" width="26.28515625" style="329" customWidth="1"/>
    <col min="4881" max="4881" width="24.85546875" style="329" customWidth="1"/>
    <col min="4882" max="4882" width="19.42578125" style="329" customWidth="1"/>
    <col min="4883" max="4883" width="28.140625" style="329" customWidth="1"/>
    <col min="4884" max="4884" width="97.7109375" style="329" customWidth="1"/>
    <col min="4885" max="4885" width="40.140625" style="329" customWidth="1"/>
    <col min="4886" max="4886" width="18.42578125" style="329" customWidth="1"/>
    <col min="4887" max="4887" width="19.42578125" style="329" customWidth="1"/>
    <col min="4888" max="4888" width="80.28515625" style="329" customWidth="1"/>
    <col min="4889" max="4889" width="31.140625" style="329" customWidth="1"/>
    <col min="4890" max="4890" width="14.42578125" style="329" customWidth="1"/>
    <col min="4891" max="4892" width="11" style="329" customWidth="1"/>
    <col min="4893" max="5120" width="14.42578125" style="329"/>
    <col min="5121" max="5121" width="6.5703125" style="329" customWidth="1"/>
    <col min="5122" max="5122" width="10.7109375" style="329" customWidth="1"/>
    <col min="5123" max="5123" width="17.5703125" style="329" customWidth="1"/>
    <col min="5124" max="5124" width="21.5703125" style="329" customWidth="1"/>
    <col min="5125" max="5125" width="52.28515625" style="329" customWidth="1"/>
    <col min="5126" max="5126" width="24.140625" style="329" customWidth="1"/>
    <col min="5127" max="5127" width="26.5703125" style="329" customWidth="1"/>
    <col min="5128" max="5128" width="25.85546875" style="329" customWidth="1"/>
    <col min="5129" max="5129" width="14" style="329" customWidth="1"/>
    <col min="5130" max="5130" width="18" style="329" customWidth="1"/>
    <col min="5131" max="5131" width="18.5703125" style="329" customWidth="1"/>
    <col min="5132" max="5132" width="20" style="329" customWidth="1"/>
    <col min="5133" max="5133" width="18.28515625" style="329" customWidth="1"/>
    <col min="5134" max="5135" width="18" style="329" customWidth="1"/>
    <col min="5136" max="5136" width="26.28515625" style="329" customWidth="1"/>
    <col min="5137" max="5137" width="24.85546875" style="329" customWidth="1"/>
    <col min="5138" max="5138" width="19.42578125" style="329" customWidth="1"/>
    <col min="5139" max="5139" width="28.140625" style="329" customWidth="1"/>
    <col min="5140" max="5140" width="97.7109375" style="329" customWidth="1"/>
    <col min="5141" max="5141" width="40.140625" style="329" customWidth="1"/>
    <col min="5142" max="5142" width="18.42578125" style="329" customWidth="1"/>
    <col min="5143" max="5143" width="19.42578125" style="329" customWidth="1"/>
    <col min="5144" max="5144" width="80.28515625" style="329" customWidth="1"/>
    <col min="5145" max="5145" width="31.140625" style="329" customWidth="1"/>
    <col min="5146" max="5146" width="14.42578125" style="329" customWidth="1"/>
    <col min="5147" max="5148" width="11" style="329" customWidth="1"/>
    <col min="5149" max="5376" width="14.42578125" style="329"/>
    <col min="5377" max="5377" width="6.5703125" style="329" customWidth="1"/>
    <col min="5378" max="5378" width="10.7109375" style="329" customWidth="1"/>
    <col min="5379" max="5379" width="17.5703125" style="329" customWidth="1"/>
    <col min="5380" max="5380" width="21.5703125" style="329" customWidth="1"/>
    <col min="5381" max="5381" width="52.28515625" style="329" customWidth="1"/>
    <col min="5382" max="5382" width="24.140625" style="329" customWidth="1"/>
    <col min="5383" max="5383" width="26.5703125" style="329" customWidth="1"/>
    <col min="5384" max="5384" width="25.85546875" style="329" customWidth="1"/>
    <col min="5385" max="5385" width="14" style="329" customWidth="1"/>
    <col min="5386" max="5386" width="18" style="329" customWidth="1"/>
    <col min="5387" max="5387" width="18.5703125" style="329" customWidth="1"/>
    <col min="5388" max="5388" width="20" style="329" customWidth="1"/>
    <col min="5389" max="5389" width="18.28515625" style="329" customWidth="1"/>
    <col min="5390" max="5391" width="18" style="329" customWidth="1"/>
    <col min="5392" max="5392" width="26.28515625" style="329" customWidth="1"/>
    <col min="5393" max="5393" width="24.85546875" style="329" customWidth="1"/>
    <col min="5394" max="5394" width="19.42578125" style="329" customWidth="1"/>
    <col min="5395" max="5395" width="28.140625" style="329" customWidth="1"/>
    <col min="5396" max="5396" width="97.7109375" style="329" customWidth="1"/>
    <col min="5397" max="5397" width="40.140625" style="329" customWidth="1"/>
    <col min="5398" max="5398" width="18.42578125" style="329" customWidth="1"/>
    <col min="5399" max="5399" width="19.42578125" style="329" customWidth="1"/>
    <col min="5400" max="5400" width="80.28515625" style="329" customWidth="1"/>
    <col min="5401" max="5401" width="31.140625" style="329" customWidth="1"/>
    <col min="5402" max="5402" width="14.42578125" style="329" customWidth="1"/>
    <col min="5403" max="5404" width="11" style="329" customWidth="1"/>
    <col min="5405" max="5632" width="14.42578125" style="329"/>
    <col min="5633" max="5633" width="6.5703125" style="329" customWidth="1"/>
    <col min="5634" max="5634" width="10.7109375" style="329" customWidth="1"/>
    <col min="5635" max="5635" width="17.5703125" style="329" customWidth="1"/>
    <col min="5636" max="5636" width="21.5703125" style="329" customWidth="1"/>
    <col min="5637" max="5637" width="52.28515625" style="329" customWidth="1"/>
    <col min="5638" max="5638" width="24.140625" style="329" customWidth="1"/>
    <col min="5639" max="5639" width="26.5703125" style="329" customWidth="1"/>
    <col min="5640" max="5640" width="25.85546875" style="329" customWidth="1"/>
    <col min="5641" max="5641" width="14" style="329" customWidth="1"/>
    <col min="5642" max="5642" width="18" style="329" customWidth="1"/>
    <col min="5643" max="5643" width="18.5703125" style="329" customWidth="1"/>
    <col min="5644" max="5644" width="20" style="329" customWidth="1"/>
    <col min="5645" max="5645" width="18.28515625" style="329" customWidth="1"/>
    <col min="5646" max="5647" width="18" style="329" customWidth="1"/>
    <col min="5648" max="5648" width="26.28515625" style="329" customWidth="1"/>
    <col min="5649" max="5649" width="24.85546875" style="329" customWidth="1"/>
    <col min="5650" max="5650" width="19.42578125" style="329" customWidth="1"/>
    <col min="5651" max="5651" width="28.140625" style="329" customWidth="1"/>
    <col min="5652" max="5652" width="97.7109375" style="329" customWidth="1"/>
    <col min="5653" max="5653" width="40.140625" style="329" customWidth="1"/>
    <col min="5654" max="5654" width="18.42578125" style="329" customWidth="1"/>
    <col min="5655" max="5655" width="19.42578125" style="329" customWidth="1"/>
    <col min="5656" max="5656" width="80.28515625" style="329" customWidth="1"/>
    <col min="5657" max="5657" width="31.140625" style="329" customWidth="1"/>
    <col min="5658" max="5658" width="14.42578125" style="329" customWidth="1"/>
    <col min="5659" max="5660" width="11" style="329" customWidth="1"/>
    <col min="5661" max="5888" width="14.42578125" style="329"/>
    <col min="5889" max="5889" width="6.5703125" style="329" customWidth="1"/>
    <col min="5890" max="5890" width="10.7109375" style="329" customWidth="1"/>
    <col min="5891" max="5891" width="17.5703125" style="329" customWidth="1"/>
    <col min="5892" max="5892" width="21.5703125" style="329" customWidth="1"/>
    <col min="5893" max="5893" width="52.28515625" style="329" customWidth="1"/>
    <col min="5894" max="5894" width="24.140625" style="329" customWidth="1"/>
    <col min="5895" max="5895" width="26.5703125" style="329" customWidth="1"/>
    <col min="5896" max="5896" width="25.85546875" style="329" customWidth="1"/>
    <col min="5897" max="5897" width="14" style="329" customWidth="1"/>
    <col min="5898" max="5898" width="18" style="329" customWidth="1"/>
    <col min="5899" max="5899" width="18.5703125" style="329" customWidth="1"/>
    <col min="5900" max="5900" width="20" style="329" customWidth="1"/>
    <col min="5901" max="5901" width="18.28515625" style="329" customWidth="1"/>
    <col min="5902" max="5903" width="18" style="329" customWidth="1"/>
    <col min="5904" max="5904" width="26.28515625" style="329" customWidth="1"/>
    <col min="5905" max="5905" width="24.85546875" style="329" customWidth="1"/>
    <col min="5906" max="5906" width="19.42578125" style="329" customWidth="1"/>
    <col min="5907" max="5907" width="28.140625" style="329" customWidth="1"/>
    <col min="5908" max="5908" width="97.7109375" style="329" customWidth="1"/>
    <col min="5909" max="5909" width="40.140625" style="329" customWidth="1"/>
    <col min="5910" max="5910" width="18.42578125" style="329" customWidth="1"/>
    <col min="5911" max="5911" width="19.42578125" style="329" customWidth="1"/>
    <col min="5912" max="5912" width="80.28515625" style="329" customWidth="1"/>
    <col min="5913" max="5913" width="31.140625" style="329" customWidth="1"/>
    <col min="5914" max="5914" width="14.42578125" style="329" customWidth="1"/>
    <col min="5915" max="5916" width="11" style="329" customWidth="1"/>
    <col min="5917" max="6144" width="14.42578125" style="329"/>
    <col min="6145" max="6145" width="6.5703125" style="329" customWidth="1"/>
    <col min="6146" max="6146" width="10.7109375" style="329" customWidth="1"/>
    <col min="6147" max="6147" width="17.5703125" style="329" customWidth="1"/>
    <col min="6148" max="6148" width="21.5703125" style="329" customWidth="1"/>
    <col min="6149" max="6149" width="52.28515625" style="329" customWidth="1"/>
    <col min="6150" max="6150" width="24.140625" style="329" customWidth="1"/>
    <col min="6151" max="6151" width="26.5703125" style="329" customWidth="1"/>
    <col min="6152" max="6152" width="25.85546875" style="329" customWidth="1"/>
    <col min="6153" max="6153" width="14" style="329" customWidth="1"/>
    <col min="6154" max="6154" width="18" style="329" customWidth="1"/>
    <col min="6155" max="6155" width="18.5703125" style="329" customWidth="1"/>
    <col min="6156" max="6156" width="20" style="329" customWidth="1"/>
    <col min="6157" max="6157" width="18.28515625" style="329" customWidth="1"/>
    <col min="6158" max="6159" width="18" style="329" customWidth="1"/>
    <col min="6160" max="6160" width="26.28515625" style="329" customWidth="1"/>
    <col min="6161" max="6161" width="24.85546875" style="329" customWidth="1"/>
    <col min="6162" max="6162" width="19.42578125" style="329" customWidth="1"/>
    <col min="6163" max="6163" width="28.140625" style="329" customWidth="1"/>
    <col min="6164" max="6164" width="97.7109375" style="329" customWidth="1"/>
    <col min="6165" max="6165" width="40.140625" style="329" customWidth="1"/>
    <col min="6166" max="6166" width="18.42578125" style="329" customWidth="1"/>
    <col min="6167" max="6167" width="19.42578125" style="329" customWidth="1"/>
    <col min="6168" max="6168" width="80.28515625" style="329" customWidth="1"/>
    <col min="6169" max="6169" width="31.140625" style="329" customWidth="1"/>
    <col min="6170" max="6170" width="14.42578125" style="329" customWidth="1"/>
    <col min="6171" max="6172" width="11" style="329" customWidth="1"/>
    <col min="6173" max="6400" width="14.42578125" style="329"/>
    <col min="6401" max="6401" width="6.5703125" style="329" customWidth="1"/>
    <col min="6402" max="6402" width="10.7109375" style="329" customWidth="1"/>
    <col min="6403" max="6403" width="17.5703125" style="329" customWidth="1"/>
    <col min="6404" max="6404" width="21.5703125" style="329" customWidth="1"/>
    <col min="6405" max="6405" width="52.28515625" style="329" customWidth="1"/>
    <col min="6406" max="6406" width="24.140625" style="329" customWidth="1"/>
    <col min="6407" max="6407" width="26.5703125" style="329" customWidth="1"/>
    <col min="6408" max="6408" width="25.85546875" style="329" customWidth="1"/>
    <col min="6409" max="6409" width="14" style="329" customWidth="1"/>
    <col min="6410" max="6410" width="18" style="329" customWidth="1"/>
    <col min="6411" max="6411" width="18.5703125" style="329" customWidth="1"/>
    <col min="6412" max="6412" width="20" style="329" customWidth="1"/>
    <col min="6413" max="6413" width="18.28515625" style="329" customWidth="1"/>
    <col min="6414" max="6415" width="18" style="329" customWidth="1"/>
    <col min="6416" max="6416" width="26.28515625" style="329" customWidth="1"/>
    <col min="6417" max="6417" width="24.85546875" style="329" customWidth="1"/>
    <col min="6418" max="6418" width="19.42578125" style="329" customWidth="1"/>
    <col min="6419" max="6419" width="28.140625" style="329" customWidth="1"/>
    <col min="6420" max="6420" width="97.7109375" style="329" customWidth="1"/>
    <col min="6421" max="6421" width="40.140625" style="329" customWidth="1"/>
    <col min="6422" max="6422" width="18.42578125" style="329" customWidth="1"/>
    <col min="6423" max="6423" width="19.42578125" style="329" customWidth="1"/>
    <col min="6424" max="6424" width="80.28515625" style="329" customWidth="1"/>
    <col min="6425" max="6425" width="31.140625" style="329" customWidth="1"/>
    <col min="6426" max="6426" width="14.42578125" style="329" customWidth="1"/>
    <col min="6427" max="6428" width="11" style="329" customWidth="1"/>
    <col min="6429" max="6656" width="14.42578125" style="329"/>
    <col min="6657" max="6657" width="6.5703125" style="329" customWidth="1"/>
    <col min="6658" max="6658" width="10.7109375" style="329" customWidth="1"/>
    <col min="6659" max="6659" width="17.5703125" style="329" customWidth="1"/>
    <col min="6660" max="6660" width="21.5703125" style="329" customWidth="1"/>
    <col min="6661" max="6661" width="52.28515625" style="329" customWidth="1"/>
    <col min="6662" max="6662" width="24.140625" style="329" customWidth="1"/>
    <col min="6663" max="6663" width="26.5703125" style="329" customWidth="1"/>
    <col min="6664" max="6664" width="25.85546875" style="329" customWidth="1"/>
    <col min="6665" max="6665" width="14" style="329" customWidth="1"/>
    <col min="6666" max="6666" width="18" style="329" customWidth="1"/>
    <col min="6667" max="6667" width="18.5703125" style="329" customWidth="1"/>
    <col min="6668" max="6668" width="20" style="329" customWidth="1"/>
    <col min="6669" max="6669" width="18.28515625" style="329" customWidth="1"/>
    <col min="6670" max="6671" width="18" style="329" customWidth="1"/>
    <col min="6672" max="6672" width="26.28515625" style="329" customWidth="1"/>
    <col min="6673" max="6673" width="24.85546875" style="329" customWidth="1"/>
    <col min="6674" max="6674" width="19.42578125" style="329" customWidth="1"/>
    <col min="6675" max="6675" width="28.140625" style="329" customWidth="1"/>
    <col min="6676" max="6676" width="97.7109375" style="329" customWidth="1"/>
    <col min="6677" max="6677" width="40.140625" style="329" customWidth="1"/>
    <col min="6678" max="6678" width="18.42578125" style="329" customWidth="1"/>
    <col min="6679" max="6679" width="19.42578125" style="329" customWidth="1"/>
    <col min="6680" max="6680" width="80.28515625" style="329" customWidth="1"/>
    <col min="6681" max="6681" width="31.140625" style="329" customWidth="1"/>
    <col min="6682" max="6682" width="14.42578125" style="329" customWidth="1"/>
    <col min="6683" max="6684" width="11" style="329" customWidth="1"/>
    <col min="6685" max="6912" width="14.42578125" style="329"/>
    <col min="6913" max="6913" width="6.5703125" style="329" customWidth="1"/>
    <col min="6914" max="6914" width="10.7109375" style="329" customWidth="1"/>
    <col min="6915" max="6915" width="17.5703125" style="329" customWidth="1"/>
    <col min="6916" max="6916" width="21.5703125" style="329" customWidth="1"/>
    <col min="6917" max="6917" width="52.28515625" style="329" customWidth="1"/>
    <col min="6918" max="6918" width="24.140625" style="329" customWidth="1"/>
    <col min="6919" max="6919" width="26.5703125" style="329" customWidth="1"/>
    <col min="6920" max="6920" width="25.85546875" style="329" customWidth="1"/>
    <col min="6921" max="6921" width="14" style="329" customWidth="1"/>
    <col min="6922" max="6922" width="18" style="329" customWidth="1"/>
    <col min="6923" max="6923" width="18.5703125" style="329" customWidth="1"/>
    <col min="6924" max="6924" width="20" style="329" customWidth="1"/>
    <col min="6925" max="6925" width="18.28515625" style="329" customWidth="1"/>
    <col min="6926" max="6927" width="18" style="329" customWidth="1"/>
    <col min="6928" max="6928" width="26.28515625" style="329" customWidth="1"/>
    <col min="6929" max="6929" width="24.85546875" style="329" customWidth="1"/>
    <col min="6930" max="6930" width="19.42578125" style="329" customWidth="1"/>
    <col min="6931" max="6931" width="28.140625" style="329" customWidth="1"/>
    <col min="6932" max="6932" width="97.7109375" style="329" customWidth="1"/>
    <col min="6933" max="6933" width="40.140625" style="329" customWidth="1"/>
    <col min="6934" max="6934" width="18.42578125" style="329" customWidth="1"/>
    <col min="6935" max="6935" width="19.42578125" style="329" customWidth="1"/>
    <col min="6936" max="6936" width="80.28515625" style="329" customWidth="1"/>
    <col min="6937" max="6937" width="31.140625" style="329" customWidth="1"/>
    <col min="6938" max="6938" width="14.42578125" style="329" customWidth="1"/>
    <col min="6939" max="6940" width="11" style="329" customWidth="1"/>
    <col min="6941" max="7168" width="14.42578125" style="329"/>
    <col min="7169" max="7169" width="6.5703125" style="329" customWidth="1"/>
    <col min="7170" max="7170" width="10.7109375" style="329" customWidth="1"/>
    <col min="7171" max="7171" width="17.5703125" style="329" customWidth="1"/>
    <col min="7172" max="7172" width="21.5703125" style="329" customWidth="1"/>
    <col min="7173" max="7173" width="52.28515625" style="329" customWidth="1"/>
    <col min="7174" max="7174" width="24.140625" style="329" customWidth="1"/>
    <col min="7175" max="7175" width="26.5703125" style="329" customWidth="1"/>
    <col min="7176" max="7176" width="25.85546875" style="329" customWidth="1"/>
    <col min="7177" max="7177" width="14" style="329" customWidth="1"/>
    <col min="7178" max="7178" width="18" style="329" customWidth="1"/>
    <col min="7179" max="7179" width="18.5703125" style="329" customWidth="1"/>
    <col min="7180" max="7180" width="20" style="329" customWidth="1"/>
    <col min="7181" max="7181" width="18.28515625" style="329" customWidth="1"/>
    <col min="7182" max="7183" width="18" style="329" customWidth="1"/>
    <col min="7184" max="7184" width="26.28515625" style="329" customWidth="1"/>
    <col min="7185" max="7185" width="24.85546875" style="329" customWidth="1"/>
    <col min="7186" max="7186" width="19.42578125" style="329" customWidth="1"/>
    <col min="7187" max="7187" width="28.140625" style="329" customWidth="1"/>
    <col min="7188" max="7188" width="97.7109375" style="329" customWidth="1"/>
    <col min="7189" max="7189" width="40.140625" style="329" customWidth="1"/>
    <col min="7190" max="7190" width="18.42578125" style="329" customWidth="1"/>
    <col min="7191" max="7191" width="19.42578125" style="329" customWidth="1"/>
    <col min="7192" max="7192" width="80.28515625" style="329" customWidth="1"/>
    <col min="7193" max="7193" width="31.140625" style="329" customWidth="1"/>
    <col min="7194" max="7194" width="14.42578125" style="329" customWidth="1"/>
    <col min="7195" max="7196" width="11" style="329" customWidth="1"/>
    <col min="7197" max="7424" width="14.42578125" style="329"/>
    <col min="7425" max="7425" width="6.5703125" style="329" customWidth="1"/>
    <col min="7426" max="7426" width="10.7109375" style="329" customWidth="1"/>
    <col min="7427" max="7427" width="17.5703125" style="329" customWidth="1"/>
    <col min="7428" max="7428" width="21.5703125" style="329" customWidth="1"/>
    <col min="7429" max="7429" width="52.28515625" style="329" customWidth="1"/>
    <col min="7430" max="7430" width="24.140625" style="329" customWidth="1"/>
    <col min="7431" max="7431" width="26.5703125" style="329" customWidth="1"/>
    <col min="7432" max="7432" width="25.85546875" style="329" customWidth="1"/>
    <col min="7433" max="7433" width="14" style="329" customWidth="1"/>
    <col min="7434" max="7434" width="18" style="329" customWidth="1"/>
    <col min="7435" max="7435" width="18.5703125" style="329" customWidth="1"/>
    <col min="7436" max="7436" width="20" style="329" customWidth="1"/>
    <col min="7437" max="7437" width="18.28515625" style="329" customWidth="1"/>
    <col min="7438" max="7439" width="18" style="329" customWidth="1"/>
    <col min="7440" max="7440" width="26.28515625" style="329" customWidth="1"/>
    <col min="7441" max="7441" width="24.85546875" style="329" customWidth="1"/>
    <col min="7442" max="7442" width="19.42578125" style="329" customWidth="1"/>
    <col min="7443" max="7443" width="28.140625" style="329" customWidth="1"/>
    <col min="7444" max="7444" width="97.7109375" style="329" customWidth="1"/>
    <col min="7445" max="7445" width="40.140625" style="329" customWidth="1"/>
    <col min="7446" max="7446" width="18.42578125" style="329" customWidth="1"/>
    <col min="7447" max="7447" width="19.42578125" style="329" customWidth="1"/>
    <col min="7448" max="7448" width="80.28515625" style="329" customWidth="1"/>
    <col min="7449" max="7449" width="31.140625" style="329" customWidth="1"/>
    <col min="7450" max="7450" width="14.42578125" style="329" customWidth="1"/>
    <col min="7451" max="7452" width="11" style="329" customWidth="1"/>
    <col min="7453" max="7680" width="14.42578125" style="329"/>
    <col min="7681" max="7681" width="6.5703125" style="329" customWidth="1"/>
    <col min="7682" max="7682" width="10.7109375" style="329" customWidth="1"/>
    <col min="7683" max="7683" width="17.5703125" style="329" customWidth="1"/>
    <col min="7684" max="7684" width="21.5703125" style="329" customWidth="1"/>
    <col min="7685" max="7685" width="52.28515625" style="329" customWidth="1"/>
    <col min="7686" max="7686" width="24.140625" style="329" customWidth="1"/>
    <col min="7687" max="7687" width="26.5703125" style="329" customWidth="1"/>
    <col min="7688" max="7688" width="25.85546875" style="329" customWidth="1"/>
    <col min="7689" max="7689" width="14" style="329" customWidth="1"/>
    <col min="7690" max="7690" width="18" style="329" customWidth="1"/>
    <col min="7691" max="7691" width="18.5703125" style="329" customWidth="1"/>
    <col min="7692" max="7692" width="20" style="329" customWidth="1"/>
    <col min="7693" max="7693" width="18.28515625" style="329" customWidth="1"/>
    <col min="7694" max="7695" width="18" style="329" customWidth="1"/>
    <col min="7696" max="7696" width="26.28515625" style="329" customWidth="1"/>
    <col min="7697" max="7697" width="24.85546875" style="329" customWidth="1"/>
    <col min="7698" max="7698" width="19.42578125" style="329" customWidth="1"/>
    <col min="7699" max="7699" width="28.140625" style="329" customWidth="1"/>
    <col min="7700" max="7700" width="97.7109375" style="329" customWidth="1"/>
    <col min="7701" max="7701" width="40.140625" style="329" customWidth="1"/>
    <col min="7702" max="7702" width="18.42578125" style="329" customWidth="1"/>
    <col min="7703" max="7703" width="19.42578125" style="329" customWidth="1"/>
    <col min="7704" max="7704" width="80.28515625" style="329" customWidth="1"/>
    <col min="7705" max="7705" width="31.140625" style="329" customWidth="1"/>
    <col min="7706" max="7706" width="14.42578125" style="329" customWidth="1"/>
    <col min="7707" max="7708" width="11" style="329" customWidth="1"/>
    <col min="7709" max="7936" width="14.42578125" style="329"/>
    <col min="7937" max="7937" width="6.5703125" style="329" customWidth="1"/>
    <col min="7938" max="7938" width="10.7109375" style="329" customWidth="1"/>
    <col min="7939" max="7939" width="17.5703125" style="329" customWidth="1"/>
    <col min="7940" max="7940" width="21.5703125" style="329" customWidth="1"/>
    <col min="7941" max="7941" width="52.28515625" style="329" customWidth="1"/>
    <col min="7942" max="7942" width="24.140625" style="329" customWidth="1"/>
    <col min="7943" max="7943" width="26.5703125" style="329" customWidth="1"/>
    <col min="7944" max="7944" width="25.85546875" style="329" customWidth="1"/>
    <col min="7945" max="7945" width="14" style="329" customWidth="1"/>
    <col min="7946" max="7946" width="18" style="329" customWidth="1"/>
    <col min="7947" max="7947" width="18.5703125" style="329" customWidth="1"/>
    <col min="7948" max="7948" width="20" style="329" customWidth="1"/>
    <col min="7949" max="7949" width="18.28515625" style="329" customWidth="1"/>
    <col min="7950" max="7951" width="18" style="329" customWidth="1"/>
    <col min="7952" max="7952" width="26.28515625" style="329" customWidth="1"/>
    <col min="7953" max="7953" width="24.85546875" style="329" customWidth="1"/>
    <col min="7954" max="7954" width="19.42578125" style="329" customWidth="1"/>
    <col min="7955" max="7955" width="28.140625" style="329" customWidth="1"/>
    <col min="7956" max="7956" width="97.7109375" style="329" customWidth="1"/>
    <col min="7957" max="7957" width="40.140625" style="329" customWidth="1"/>
    <col min="7958" max="7958" width="18.42578125" style="329" customWidth="1"/>
    <col min="7959" max="7959" width="19.42578125" style="329" customWidth="1"/>
    <col min="7960" max="7960" width="80.28515625" style="329" customWidth="1"/>
    <col min="7961" max="7961" width="31.140625" style="329" customWidth="1"/>
    <col min="7962" max="7962" width="14.42578125" style="329" customWidth="1"/>
    <col min="7963" max="7964" width="11" style="329" customWidth="1"/>
    <col min="7965" max="8192" width="14.42578125" style="329"/>
    <col min="8193" max="8193" width="6.5703125" style="329" customWidth="1"/>
    <col min="8194" max="8194" width="10.7109375" style="329" customWidth="1"/>
    <col min="8195" max="8195" width="17.5703125" style="329" customWidth="1"/>
    <col min="8196" max="8196" width="21.5703125" style="329" customWidth="1"/>
    <col min="8197" max="8197" width="52.28515625" style="329" customWidth="1"/>
    <col min="8198" max="8198" width="24.140625" style="329" customWidth="1"/>
    <col min="8199" max="8199" width="26.5703125" style="329" customWidth="1"/>
    <col min="8200" max="8200" width="25.85546875" style="329" customWidth="1"/>
    <col min="8201" max="8201" width="14" style="329" customWidth="1"/>
    <col min="8202" max="8202" width="18" style="329" customWidth="1"/>
    <col min="8203" max="8203" width="18.5703125" style="329" customWidth="1"/>
    <col min="8204" max="8204" width="20" style="329" customWidth="1"/>
    <col min="8205" max="8205" width="18.28515625" style="329" customWidth="1"/>
    <col min="8206" max="8207" width="18" style="329" customWidth="1"/>
    <col min="8208" max="8208" width="26.28515625" style="329" customWidth="1"/>
    <col min="8209" max="8209" width="24.85546875" style="329" customWidth="1"/>
    <col min="8210" max="8210" width="19.42578125" style="329" customWidth="1"/>
    <col min="8211" max="8211" width="28.140625" style="329" customWidth="1"/>
    <col min="8212" max="8212" width="97.7109375" style="329" customWidth="1"/>
    <col min="8213" max="8213" width="40.140625" style="329" customWidth="1"/>
    <col min="8214" max="8214" width="18.42578125" style="329" customWidth="1"/>
    <col min="8215" max="8215" width="19.42578125" style="329" customWidth="1"/>
    <col min="8216" max="8216" width="80.28515625" style="329" customWidth="1"/>
    <col min="8217" max="8217" width="31.140625" style="329" customWidth="1"/>
    <col min="8218" max="8218" width="14.42578125" style="329" customWidth="1"/>
    <col min="8219" max="8220" width="11" style="329" customWidth="1"/>
    <col min="8221" max="8448" width="14.42578125" style="329"/>
    <col min="8449" max="8449" width="6.5703125" style="329" customWidth="1"/>
    <col min="8450" max="8450" width="10.7109375" style="329" customWidth="1"/>
    <col min="8451" max="8451" width="17.5703125" style="329" customWidth="1"/>
    <col min="8452" max="8452" width="21.5703125" style="329" customWidth="1"/>
    <col min="8453" max="8453" width="52.28515625" style="329" customWidth="1"/>
    <col min="8454" max="8454" width="24.140625" style="329" customWidth="1"/>
    <col min="8455" max="8455" width="26.5703125" style="329" customWidth="1"/>
    <col min="8456" max="8456" width="25.85546875" style="329" customWidth="1"/>
    <col min="8457" max="8457" width="14" style="329" customWidth="1"/>
    <col min="8458" max="8458" width="18" style="329" customWidth="1"/>
    <col min="8459" max="8459" width="18.5703125" style="329" customWidth="1"/>
    <col min="8460" max="8460" width="20" style="329" customWidth="1"/>
    <col min="8461" max="8461" width="18.28515625" style="329" customWidth="1"/>
    <col min="8462" max="8463" width="18" style="329" customWidth="1"/>
    <col min="8464" max="8464" width="26.28515625" style="329" customWidth="1"/>
    <col min="8465" max="8465" width="24.85546875" style="329" customWidth="1"/>
    <col min="8466" max="8466" width="19.42578125" style="329" customWidth="1"/>
    <col min="8467" max="8467" width="28.140625" style="329" customWidth="1"/>
    <col min="8468" max="8468" width="97.7109375" style="329" customWidth="1"/>
    <col min="8469" max="8469" width="40.140625" style="329" customWidth="1"/>
    <col min="8470" max="8470" width="18.42578125" style="329" customWidth="1"/>
    <col min="8471" max="8471" width="19.42578125" style="329" customWidth="1"/>
    <col min="8472" max="8472" width="80.28515625" style="329" customWidth="1"/>
    <col min="8473" max="8473" width="31.140625" style="329" customWidth="1"/>
    <col min="8474" max="8474" width="14.42578125" style="329" customWidth="1"/>
    <col min="8475" max="8476" width="11" style="329" customWidth="1"/>
    <col min="8477" max="8704" width="14.42578125" style="329"/>
    <col min="8705" max="8705" width="6.5703125" style="329" customWidth="1"/>
    <col min="8706" max="8706" width="10.7109375" style="329" customWidth="1"/>
    <col min="8707" max="8707" width="17.5703125" style="329" customWidth="1"/>
    <col min="8708" max="8708" width="21.5703125" style="329" customWidth="1"/>
    <col min="8709" max="8709" width="52.28515625" style="329" customWidth="1"/>
    <col min="8710" max="8710" width="24.140625" style="329" customWidth="1"/>
    <col min="8711" max="8711" width="26.5703125" style="329" customWidth="1"/>
    <col min="8712" max="8712" width="25.85546875" style="329" customWidth="1"/>
    <col min="8713" max="8713" width="14" style="329" customWidth="1"/>
    <col min="8714" max="8714" width="18" style="329" customWidth="1"/>
    <col min="8715" max="8715" width="18.5703125" style="329" customWidth="1"/>
    <col min="8716" max="8716" width="20" style="329" customWidth="1"/>
    <col min="8717" max="8717" width="18.28515625" style="329" customWidth="1"/>
    <col min="8718" max="8719" width="18" style="329" customWidth="1"/>
    <col min="8720" max="8720" width="26.28515625" style="329" customWidth="1"/>
    <col min="8721" max="8721" width="24.85546875" style="329" customWidth="1"/>
    <col min="8722" max="8722" width="19.42578125" style="329" customWidth="1"/>
    <col min="8723" max="8723" width="28.140625" style="329" customWidth="1"/>
    <col min="8724" max="8724" width="97.7109375" style="329" customWidth="1"/>
    <col min="8725" max="8725" width="40.140625" style="329" customWidth="1"/>
    <col min="8726" max="8726" width="18.42578125" style="329" customWidth="1"/>
    <col min="8727" max="8727" width="19.42578125" style="329" customWidth="1"/>
    <col min="8728" max="8728" width="80.28515625" style="329" customWidth="1"/>
    <col min="8729" max="8729" width="31.140625" style="329" customWidth="1"/>
    <col min="8730" max="8730" width="14.42578125" style="329" customWidth="1"/>
    <col min="8731" max="8732" width="11" style="329" customWidth="1"/>
    <col min="8733" max="8960" width="14.42578125" style="329"/>
    <col min="8961" max="8961" width="6.5703125" style="329" customWidth="1"/>
    <col min="8962" max="8962" width="10.7109375" style="329" customWidth="1"/>
    <col min="8963" max="8963" width="17.5703125" style="329" customWidth="1"/>
    <col min="8964" max="8964" width="21.5703125" style="329" customWidth="1"/>
    <col min="8965" max="8965" width="52.28515625" style="329" customWidth="1"/>
    <col min="8966" max="8966" width="24.140625" style="329" customWidth="1"/>
    <col min="8967" max="8967" width="26.5703125" style="329" customWidth="1"/>
    <col min="8968" max="8968" width="25.85546875" style="329" customWidth="1"/>
    <col min="8969" max="8969" width="14" style="329" customWidth="1"/>
    <col min="8970" max="8970" width="18" style="329" customWidth="1"/>
    <col min="8971" max="8971" width="18.5703125" style="329" customWidth="1"/>
    <col min="8972" max="8972" width="20" style="329" customWidth="1"/>
    <col min="8973" max="8973" width="18.28515625" style="329" customWidth="1"/>
    <col min="8974" max="8975" width="18" style="329" customWidth="1"/>
    <col min="8976" max="8976" width="26.28515625" style="329" customWidth="1"/>
    <col min="8977" max="8977" width="24.85546875" style="329" customWidth="1"/>
    <col min="8978" max="8978" width="19.42578125" style="329" customWidth="1"/>
    <col min="8979" max="8979" width="28.140625" style="329" customWidth="1"/>
    <col min="8980" max="8980" width="97.7109375" style="329" customWidth="1"/>
    <col min="8981" max="8981" width="40.140625" style="329" customWidth="1"/>
    <col min="8982" max="8982" width="18.42578125" style="329" customWidth="1"/>
    <col min="8983" max="8983" width="19.42578125" style="329" customWidth="1"/>
    <col min="8984" max="8984" width="80.28515625" style="329" customWidth="1"/>
    <col min="8985" max="8985" width="31.140625" style="329" customWidth="1"/>
    <col min="8986" max="8986" width="14.42578125" style="329" customWidth="1"/>
    <col min="8987" max="8988" width="11" style="329" customWidth="1"/>
    <col min="8989" max="9216" width="14.42578125" style="329"/>
    <col min="9217" max="9217" width="6.5703125" style="329" customWidth="1"/>
    <col min="9218" max="9218" width="10.7109375" style="329" customWidth="1"/>
    <col min="9219" max="9219" width="17.5703125" style="329" customWidth="1"/>
    <col min="9220" max="9220" width="21.5703125" style="329" customWidth="1"/>
    <col min="9221" max="9221" width="52.28515625" style="329" customWidth="1"/>
    <col min="9222" max="9222" width="24.140625" style="329" customWidth="1"/>
    <col min="9223" max="9223" width="26.5703125" style="329" customWidth="1"/>
    <col min="9224" max="9224" width="25.85546875" style="329" customWidth="1"/>
    <col min="9225" max="9225" width="14" style="329" customWidth="1"/>
    <col min="9226" max="9226" width="18" style="329" customWidth="1"/>
    <col min="9227" max="9227" width="18.5703125" style="329" customWidth="1"/>
    <col min="9228" max="9228" width="20" style="329" customWidth="1"/>
    <col min="9229" max="9229" width="18.28515625" style="329" customWidth="1"/>
    <col min="9230" max="9231" width="18" style="329" customWidth="1"/>
    <col min="9232" max="9232" width="26.28515625" style="329" customWidth="1"/>
    <col min="9233" max="9233" width="24.85546875" style="329" customWidth="1"/>
    <col min="9234" max="9234" width="19.42578125" style="329" customWidth="1"/>
    <col min="9235" max="9235" width="28.140625" style="329" customWidth="1"/>
    <col min="9236" max="9236" width="97.7109375" style="329" customWidth="1"/>
    <col min="9237" max="9237" width="40.140625" style="329" customWidth="1"/>
    <col min="9238" max="9238" width="18.42578125" style="329" customWidth="1"/>
    <col min="9239" max="9239" width="19.42578125" style="329" customWidth="1"/>
    <col min="9240" max="9240" width="80.28515625" style="329" customWidth="1"/>
    <col min="9241" max="9241" width="31.140625" style="329" customWidth="1"/>
    <col min="9242" max="9242" width="14.42578125" style="329" customWidth="1"/>
    <col min="9243" max="9244" width="11" style="329" customWidth="1"/>
    <col min="9245" max="9472" width="14.42578125" style="329"/>
    <col min="9473" max="9473" width="6.5703125" style="329" customWidth="1"/>
    <col min="9474" max="9474" width="10.7109375" style="329" customWidth="1"/>
    <col min="9475" max="9475" width="17.5703125" style="329" customWidth="1"/>
    <col min="9476" max="9476" width="21.5703125" style="329" customWidth="1"/>
    <col min="9477" max="9477" width="52.28515625" style="329" customWidth="1"/>
    <col min="9478" max="9478" width="24.140625" style="329" customWidth="1"/>
    <col min="9479" max="9479" width="26.5703125" style="329" customWidth="1"/>
    <col min="9480" max="9480" width="25.85546875" style="329" customWidth="1"/>
    <col min="9481" max="9481" width="14" style="329" customWidth="1"/>
    <col min="9482" max="9482" width="18" style="329" customWidth="1"/>
    <col min="9483" max="9483" width="18.5703125" style="329" customWidth="1"/>
    <col min="9484" max="9484" width="20" style="329" customWidth="1"/>
    <col min="9485" max="9485" width="18.28515625" style="329" customWidth="1"/>
    <col min="9486" max="9487" width="18" style="329" customWidth="1"/>
    <col min="9488" max="9488" width="26.28515625" style="329" customWidth="1"/>
    <col min="9489" max="9489" width="24.85546875" style="329" customWidth="1"/>
    <col min="9490" max="9490" width="19.42578125" style="329" customWidth="1"/>
    <col min="9491" max="9491" width="28.140625" style="329" customWidth="1"/>
    <col min="9492" max="9492" width="97.7109375" style="329" customWidth="1"/>
    <col min="9493" max="9493" width="40.140625" style="329" customWidth="1"/>
    <col min="9494" max="9494" width="18.42578125" style="329" customWidth="1"/>
    <col min="9495" max="9495" width="19.42578125" style="329" customWidth="1"/>
    <col min="9496" max="9496" width="80.28515625" style="329" customWidth="1"/>
    <col min="9497" max="9497" width="31.140625" style="329" customWidth="1"/>
    <col min="9498" max="9498" width="14.42578125" style="329" customWidth="1"/>
    <col min="9499" max="9500" width="11" style="329" customWidth="1"/>
    <col min="9501" max="9728" width="14.42578125" style="329"/>
    <col min="9729" max="9729" width="6.5703125" style="329" customWidth="1"/>
    <col min="9730" max="9730" width="10.7109375" style="329" customWidth="1"/>
    <col min="9731" max="9731" width="17.5703125" style="329" customWidth="1"/>
    <col min="9732" max="9732" width="21.5703125" style="329" customWidth="1"/>
    <col min="9733" max="9733" width="52.28515625" style="329" customWidth="1"/>
    <col min="9734" max="9734" width="24.140625" style="329" customWidth="1"/>
    <col min="9735" max="9735" width="26.5703125" style="329" customWidth="1"/>
    <col min="9736" max="9736" width="25.85546875" style="329" customWidth="1"/>
    <col min="9737" max="9737" width="14" style="329" customWidth="1"/>
    <col min="9738" max="9738" width="18" style="329" customWidth="1"/>
    <col min="9739" max="9739" width="18.5703125" style="329" customWidth="1"/>
    <col min="9740" max="9740" width="20" style="329" customWidth="1"/>
    <col min="9741" max="9741" width="18.28515625" style="329" customWidth="1"/>
    <col min="9742" max="9743" width="18" style="329" customWidth="1"/>
    <col min="9744" max="9744" width="26.28515625" style="329" customWidth="1"/>
    <col min="9745" max="9745" width="24.85546875" style="329" customWidth="1"/>
    <col min="9746" max="9746" width="19.42578125" style="329" customWidth="1"/>
    <col min="9747" max="9747" width="28.140625" style="329" customWidth="1"/>
    <col min="9748" max="9748" width="97.7109375" style="329" customWidth="1"/>
    <col min="9749" max="9749" width="40.140625" style="329" customWidth="1"/>
    <col min="9750" max="9750" width="18.42578125" style="329" customWidth="1"/>
    <col min="9751" max="9751" width="19.42578125" style="329" customWidth="1"/>
    <col min="9752" max="9752" width="80.28515625" style="329" customWidth="1"/>
    <col min="9753" max="9753" width="31.140625" style="329" customWidth="1"/>
    <col min="9754" max="9754" width="14.42578125" style="329" customWidth="1"/>
    <col min="9755" max="9756" width="11" style="329" customWidth="1"/>
    <col min="9757" max="9984" width="14.42578125" style="329"/>
    <col min="9985" max="9985" width="6.5703125" style="329" customWidth="1"/>
    <col min="9986" max="9986" width="10.7109375" style="329" customWidth="1"/>
    <col min="9987" max="9987" width="17.5703125" style="329" customWidth="1"/>
    <col min="9988" max="9988" width="21.5703125" style="329" customWidth="1"/>
    <col min="9989" max="9989" width="52.28515625" style="329" customWidth="1"/>
    <col min="9990" max="9990" width="24.140625" style="329" customWidth="1"/>
    <col min="9991" max="9991" width="26.5703125" style="329" customWidth="1"/>
    <col min="9992" max="9992" width="25.85546875" style="329" customWidth="1"/>
    <col min="9993" max="9993" width="14" style="329" customWidth="1"/>
    <col min="9994" max="9994" width="18" style="329" customWidth="1"/>
    <col min="9995" max="9995" width="18.5703125" style="329" customWidth="1"/>
    <col min="9996" max="9996" width="20" style="329" customWidth="1"/>
    <col min="9997" max="9997" width="18.28515625" style="329" customWidth="1"/>
    <col min="9998" max="9999" width="18" style="329" customWidth="1"/>
    <col min="10000" max="10000" width="26.28515625" style="329" customWidth="1"/>
    <col min="10001" max="10001" width="24.85546875" style="329" customWidth="1"/>
    <col min="10002" max="10002" width="19.42578125" style="329" customWidth="1"/>
    <col min="10003" max="10003" width="28.140625" style="329" customWidth="1"/>
    <col min="10004" max="10004" width="97.7109375" style="329" customWidth="1"/>
    <col min="10005" max="10005" width="40.140625" style="329" customWidth="1"/>
    <col min="10006" max="10006" width="18.42578125" style="329" customWidth="1"/>
    <col min="10007" max="10007" width="19.42578125" style="329" customWidth="1"/>
    <col min="10008" max="10008" width="80.28515625" style="329" customWidth="1"/>
    <col min="10009" max="10009" width="31.140625" style="329" customWidth="1"/>
    <col min="10010" max="10010" width="14.42578125" style="329" customWidth="1"/>
    <col min="10011" max="10012" width="11" style="329" customWidth="1"/>
    <col min="10013" max="10240" width="14.42578125" style="329"/>
    <col min="10241" max="10241" width="6.5703125" style="329" customWidth="1"/>
    <col min="10242" max="10242" width="10.7109375" style="329" customWidth="1"/>
    <col min="10243" max="10243" width="17.5703125" style="329" customWidth="1"/>
    <col min="10244" max="10244" width="21.5703125" style="329" customWidth="1"/>
    <col min="10245" max="10245" width="52.28515625" style="329" customWidth="1"/>
    <col min="10246" max="10246" width="24.140625" style="329" customWidth="1"/>
    <col min="10247" max="10247" width="26.5703125" style="329" customWidth="1"/>
    <col min="10248" max="10248" width="25.85546875" style="329" customWidth="1"/>
    <col min="10249" max="10249" width="14" style="329" customWidth="1"/>
    <col min="10250" max="10250" width="18" style="329" customWidth="1"/>
    <col min="10251" max="10251" width="18.5703125" style="329" customWidth="1"/>
    <col min="10252" max="10252" width="20" style="329" customWidth="1"/>
    <col min="10253" max="10253" width="18.28515625" style="329" customWidth="1"/>
    <col min="10254" max="10255" width="18" style="329" customWidth="1"/>
    <col min="10256" max="10256" width="26.28515625" style="329" customWidth="1"/>
    <col min="10257" max="10257" width="24.85546875" style="329" customWidth="1"/>
    <col min="10258" max="10258" width="19.42578125" style="329" customWidth="1"/>
    <col min="10259" max="10259" width="28.140625" style="329" customWidth="1"/>
    <col min="10260" max="10260" width="97.7109375" style="329" customWidth="1"/>
    <col min="10261" max="10261" width="40.140625" style="329" customWidth="1"/>
    <col min="10262" max="10262" width="18.42578125" style="329" customWidth="1"/>
    <col min="10263" max="10263" width="19.42578125" style="329" customWidth="1"/>
    <col min="10264" max="10264" width="80.28515625" style="329" customWidth="1"/>
    <col min="10265" max="10265" width="31.140625" style="329" customWidth="1"/>
    <col min="10266" max="10266" width="14.42578125" style="329" customWidth="1"/>
    <col min="10267" max="10268" width="11" style="329" customWidth="1"/>
    <col min="10269" max="10496" width="14.42578125" style="329"/>
    <col min="10497" max="10497" width="6.5703125" style="329" customWidth="1"/>
    <col min="10498" max="10498" width="10.7109375" style="329" customWidth="1"/>
    <col min="10499" max="10499" width="17.5703125" style="329" customWidth="1"/>
    <col min="10500" max="10500" width="21.5703125" style="329" customWidth="1"/>
    <col min="10501" max="10501" width="52.28515625" style="329" customWidth="1"/>
    <col min="10502" max="10502" width="24.140625" style="329" customWidth="1"/>
    <col min="10503" max="10503" width="26.5703125" style="329" customWidth="1"/>
    <col min="10504" max="10504" width="25.85546875" style="329" customWidth="1"/>
    <col min="10505" max="10505" width="14" style="329" customWidth="1"/>
    <col min="10506" max="10506" width="18" style="329" customWidth="1"/>
    <col min="10507" max="10507" width="18.5703125" style="329" customWidth="1"/>
    <col min="10508" max="10508" width="20" style="329" customWidth="1"/>
    <col min="10509" max="10509" width="18.28515625" style="329" customWidth="1"/>
    <col min="10510" max="10511" width="18" style="329" customWidth="1"/>
    <col min="10512" max="10512" width="26.28515625" style="329" customWidth="1"/>
    <col min="10513" max="10513" width="24.85546875" style="329" customWidth="1"/>
    <col min="10514" max="10514" width="19.42578125" style="329" customWidth="1"/>
    <col min="10515" max="10515" width="28.140625" style="329" customWidth="1"/>
    <col min="10516" max="10516" width="97.7109375" style="329" customWidth="1"/>
    <col min="10517" max="10517" width="40.140625" style="329" customWidth="1"/>
    <col min="10518" max="10518" width="18.42578125" style="329" customWidth="1"/>
    <col min="10519" max="10519" width="19.42578125" style="329" customWidth="1"/>
    <col min="10520" max="10520" width="80.28515625" style="329" customWidth="1"/>
    <col min="10521" max="10521" width="31.140625" style="329" customWidth="1"/>
    <col min="10522" max="10522" width="14.42578125" style="329" customWidth="1"/>
    <col min="10523" max="10524" width="11" style="329" customWidth="1"/>
    <col min="10525" max="10752" width="14.42578125" style="329"/>
    <col min="10753" max="10753" width="6.5703125" style="329" customWidth="1"/>
    <col min="10754" max="10754" width="10.7109375" style="329" customWidth="1"/>
    <col min="10755" max="10755" width="17.5703125" style="329" customWidth="1"/>
    <col min="10756" max="10756" width="21.5703125" style="329" customWidth="1"/>
    <col min="10757" max="10757" width="52.28515625" style="329" customWidth="1"/>
    <col min="10758" max="10758" width="24.140625" style="329" customWidth="1"/>
    <col min="10759" max="10759" width="26.5703125" style="329" customWidth="1"/>
    <col min="10760" max="10760" width="25.85546875" style="329" customWidth="1"/>
    <col min="10761" max="10761" width="14" style="329" customWidth="1"/>
    <col min="10762" max="10762" width="18" style="329" customWidth="1"/>
    <col min="10763" max="10763" width="18.5703125" style="329" customWidth="1"/>
    <col min="10764" max="10764" width="20" style="329" customWidth="1"/>
    <col min="10765" max="10765" width="18.28515625" style="329" customWidth="1"/>
    <col min="10766" max="10767" width="18" style="329" customWidth="1"/>
    <col min="10768" max="10768" width="26.28515625" style="329" customWidth="1"/>
    <col min="10769" max="10769" width="24.85546875" style="329" customWidth="1"/>
    <col min="10770" max="10770" width="19.42578125" style="329" customWidth="1"/>
    <col min="10771" max="10771" width="28.140625" style="329" customWidth="1"/>
    <col min="10772" max="10772" width="97.7109375" style="329" customWidth="1"/>
    <col min="10773" max="10773" width="40.140625" style="329" customWidth="1"/>
    <col min="10774" max="10774" width="18.42578125" style="329" customWidth="1"/>
    <col min="10775" max="10775" width="19.42578125" style="329" customWidth="1"/>
    <col min="10776" max="10776" width="80.28515625" style="329" customWidth="1"/>
    <col min="10777" max="10777" width="31.140625" style="329" customWidth="1"/>
    <col min="10778" max="10778" width="14.42578125" style="329" customWidth="1"/>
    <col min="10779" max="10780" width="11" style="329" customWidth="1"/>
    <col min="10781" max="11008" width="14.42578125" style="329"/>
    <col min="11009" max="11009" width="6.5703125" style="329" customWidth="1"/>
    <col min="11010" max="11010" width="10.7109375" style="329" customWidth="1"/>
    <col min="11011" max="11011" width="17.5703125" style="329" customWidth="1"/>
    <col min="11012" max="11012" width="21.5703125" style="329" customWidth="1"/>
    <col min="11013" max="11013" width="52.28515625" style="329" customWidth="1"/>
    <col min="11014" max="11014" width="24.140625" style="329" customWidth="1"/>
    <col min="11015" max="11015" width="26.5703125" style="329" customWidth="1"/>
    <col min="11016" max="11016" width="25.85546875" style="329" customWidth="1"/>
    <col min="11017" max="11017" width="14" style="329" customWidth="1"/>
    <col min="11018" max="11018" width="18" style="329" customWidth="1"/>
    <col min="11019" max="11019" width="18.5703125" style="329" customWidth="1"/>
    <col min="11020" max="11020" width="20" style="329" customWidth="1"/>
    <col min="11021" max="11021" width="18.28515625" style="329" customWidth="1"/>
    <col min="11022" max="11023" width="18" style="329" customWidth="1"/>
    <col min="11024" max="11024" width="26.28515625" style="329" customWidth="1"/>
    <col min="11025" max="11025" width="24.85546875" style="329" customWidth="1"/>
    <col min="11026" max="11026" width="19.42578125" style="329" customWidth="1"/>
    <col min="11027" max="11027" width="28.140625" style="329" customWidth="1"/>
    <col min="11028" max="11028" width="97.7109375" style="329" customWidth="1"/>
    <col min="11029" max="11029" width="40.140625" style="329" customWidth="1"/>
    <col min="11030" max="11030" width="18.42578125" style="329" customWidth="1"/>
    <col min="11031" max="11031" width="19.42578125" style="329" customWidth="1"/>
    <col min="11032" max="11032" width="80.28515625" style="329" customWidth="1"/>
    <col min="11033" max="11033" width="31.140625" style="329" customWidth="1"/>
    <col min="11034" max="11034" width="14.42578125" style="329" customWidth="1"/>
    <col min="11035" max="11036" width="11" style="329" customWidth="1"/>
    <col min="11037" max="11264" width="14.42578125" style="329"/>
    <col min="11265" max="11265" width="6.5703125" style="329" customWidth="1"/>
    <col min="11266" max="11266" width="10.7109375" style="329" customWidth="1"/>
    <col min="11267" max="11267" width="17.5703125" style="329" customWidth="1"/>
    <col min="11268" max="11268" width="21.5703125" style="329" customWidth="1"/>
    <col min="11269" max="11269" width="52.28515625" style="329" customWidth="1"/>
    <col min="11270" max="11270" width="24.140625" style="329" customWidth="1"/>
    <col min="11271" max="11271" width="26.5703125" style="329" customWidth="1"/>
    <col min="11272" max="11272" width="25.85546875" style="329" customWidth="1"/>
    <col min="11273" max="11273" width="14" style="329" customWidth="1"/>
    <col min="11274" max="11274" width="18" style="329" customWidth="1"/>
    <col min="11275" max="11275" width="18.5703125" style="329" customWidth="1"/>
    <col min="11276" max="11276" width="20" style="329" customWidth="1"/>
    <col min="11277" max="11277" width="18.28515625" style="329" customWidth="1"/>
    <col min="11278" max="11279" width="18" style="329" customWidth="1"/>
    <col min="11280" max="11280" width="26.28515625" style="329" customWidth="1"/>
    <col min="11281" max="11281" width="24.85546875" style="329" customWidth="1"/>
    <col min="11282" max="11282" width="19.42578125" style="329" customWidth="1"/>
    <col min="11283" max="11283" width="28.140625" style="329" customWidth="1"/>
    <col min="11284" max="11284" width="97.7109375" style="329" customWidth="1"/>
    <col min="11285" max="11285" width="40.140625" style="329" customWidth="1"/>
    <col min="11286" max="11286" width="18.42578125" style="329" customWidth="1"/>
    <col min="11287" max="11287" width="19.42578125" style="329" customWidth="1"/>
    <col min="11288" max="11288" width="80.28515625" style="329" customWidth="1"/>
    <col min="11289" max="11289" width="31.140625" style="329" customWidth="1"/>
    <col min="11290" max="11290" width="14.42578125" style="329" customWidth="1"/>
    <col min="11291" max="11292" width="11" style="329" customWidth="1"/>
    <col min="11293" max="11520" width="14.42578125" style="329"/>
    <col min="11521" max="11521" width="6.5703125" style="329" customWidth="1"/>
    <col min="11522" max="11522" width="10.7109375" style="329" customWidth="1"/>
    <col min="11523" max="11523" width="17.5703125" style="329" customWidth="1"/>
    <col min="11524" max="11524" width="21.5703125" style="329" customWidth="1"/>
    <col min="11525" max="11525" width="52.28515625" style="329" customWidth="1"/>
    <col min="11526" max="11526" width="24.140625" style="329" customWidth="1"/>
    <col min="11527" max="11527" width="26.5703125" style="329" customWidth="1"/>
    <col min="11528" max="11528" width="25.85546875" style="329" customWidth="1"/>
    <col min="11529" max="11529" width="14" style="329" customWidth="1"/>
    <col min="11530" max="11530" width="18" style="329" customWidth="1"/>
    <col min="11531" max="11531" width="18.5703125" style="329" customWidth="1"/>
    <col min="11532" max="11532" width="20" style="329" customWidth="1"/>
    <col min="11533" max="11533" width="18.28515625" style="329" customWidth="1"/>
    <col min="11534" max="11535" width="18" style="329" customWidth="1"/>
    <col min="11536" max="11536" width="26.28515625" style="329" customWidth="1"/>
    <col min="11537" max="11537" width="24.85546875" style="329" customWidth="1"/>
    <col min="11538" max="11538" width="19.42578125" style="329" customWidth="1"/>
    <col min="11539" max="11539" width="28.140625" style="329" customWidth="1"/>
    <col min="11540" max="11540" width="97.7109375" style="329" customWidth="1"/>
    <col min="11541" max="11541" width="40.140625" style="329" customWidth="1"/>
    <col min="11542" max="11542" width="18.42578125" style="329" customWidth="1"/>
    <col min="11543" max="11543" width="19.42578125" style="329" customWidth="1"/>
    <col min="11544" max="11544" width="80.28515625" style="329" customWidth="1"/>
    <col min="11545" max="11545" width="31.140625" style="329" customWidth="1"/>
    <col min="11546" max="11546" width="14.42578125" style="329" customWidth="1"/>
    <col min="11547" max="11548" width="11" style="329" customWidth="1"/>
    <col min="11549" max="11776" width="14.42578125" style="329"/>
    <col min="11777" max="11777" width="6.5703125" style="329" customWidth="1"/>
    <col min="11778" max="11778" width="10.7109375" style="329" customWidth="1"/>
    <col min="11779" max="11779" width="17.5703125" style="329" customWidth="1"/>
    <col min="11780" max="11780" width="21.5703125" style="329" customWidth="1"/>
    <col min="11781" max="11781" width="52.28515625" style="329" customWidth="1"/>
    <col min="11782" max="11782" width="24.140625" style="329" customWidth="1"/>
    <col min="11783" max="11783" width="26.5703125" style="329" customWidth="1"/>
    <col min="11784" max="11784" width="25.85546875" style="329" customWidth="1"/>
    <col min="11785" max="11785" width="14" style="329" customWidth="1"/>
    <col min="11786" max="11786" width="18" style="329" customWidth="1"/>
    <col min="11787" max="11787" width="18.5703125" style="329" customWidth="1"/>
    <col min="11788" max="11788" width="20" style="329" customWidth="1"/>
    <col min="11789" max="11789" width="18.28515625" style="329" customWidth="1"/>
    <col min="11790" max="11791" width="18" style="329" customWidth="1"/>
    <col min="11792" max="11792" width="26.28515625" style="329" customWidth="1"/>
    <col min="11793" max="11793" width="24.85546875" style="329" customWidth="1"/>
    <col min="11794" max="11794" width="19.42578125" style="329" customWidth="1"/>
    <col min="11795" max="11795" width="28.140625" style="329" customWidth="1"/>
    <col min="11796" max="11796" width="97.7109375" style="329" customWidth="1"/>
    <col min="11797" max="11797" width="40.140625" style="329" customWidth="1"/>
    <col min="11798" max="11798" width="18.42578125" style="329" customWidth="1"/>
    <col min="11799" max="11799" width="19.42578125" style="329" customWidth="1"/>
    <col min="11800" max="11800" width="80.28515625" style="329" customWidth="1"/>
    <col min="11801" max="11801" width="31.140625" style="329" customWidth="1"/>
    <col min="11802" max="11802" width="14.42578125" style="329" customWidth="1"/>
    <col min="11803" max="11804" width="11" style="329" customWidth="1"/>
    <col min="11805" max="12032" width="14.42578125" style="329"/>
    <col min="12033" max="12033" width="6.5703125" style="329" customWidth="1"/>
    <col min="12034" max="12034" width="10.7109375" style="329" customWidth="1"/>
    <col min="12035" max="12035" width="17.5703125" style="329" customWidth="1"/>
    <col min="12036" max="12036" width="21.5703125" style="329" customWidth="1"/>
    <col min="12037" max="12037" width="52.28515625" style="329" customWidth="1"/>
    <col min="12038" max="12038" width="24.140625" style="329" customWidth="1"/>
    <col min="12039" max="12039" width="26.5703125" style="329" customWidth="1"/>
    <col min="12040" max="12040" width="25.85546875" style="329" customWidth="1"/>
    <col min="12041" max="12041" width="14" style="329" customWidth="1"/>
    <col min="12042" max="12042" width="18" style="329" customWidth="1"/>
    <col min="12043" max="12043" width="18.5703125" style="329" customWidth="1"/>
    <col min="12044" max="12044" width="20" style="329" customWidth="1"/>
    <col min="12045" max="12045" width="18.28515625" style="329" customWidth="1"/>
    <col min="12046" max="12047" width="18" style="329" customWidth="1"/>
    <col min="12048" max="12048" width="26.28515625" style="329" customWidth="1"/>
    <col min="12049" max="12049" width="24.85546875" style="329" customWidth="1"/>
    <col min="12050" max="12050" width="19.42578125" style="329" customWidth="1"/>
    <col min="12051" max="12051" width="28.140625" style="329" customWidth="1"/>
    <col min="12052" max="12052" width="97.7109375" style="329" customWidth="1"/>
    <col min="12053" max="12053" width="40.140625" style="329" customWidth="1"/>
    <col min="12054" max="12054" width="18.42578125" style="329" customWidth="1"/>
    <col min="12055" max="12055" width="19.42578125" style="329" customWidth="1"/>
    <col min="12056" max="12056" width="80.28515625" style="329" customWidth="1"/>
    <col min="12057" max="12057" width="31.140625" style="329" customWidth="1"/>
    <col min="12058" max="12058" width="14.42578125" style="329" customWidth="1"/>
    <col min="12059" max="12060" width="11" style="329" customWidth="1"/>
    <col min="12061" max="12288" width="14.42578125" style="329"/>
    <col min="12289" max="12289" width="6.5703125" style="329" customWidth="1"/>
    <col min="12290" max="12290" width="10.7109375" style="329" customWidth="1"/>
    <col min="12291" max="12291" width="17.5703125" style="329" customWidth="1"/>
    <col min="12292" max="12292" width="21.5703125" style="329" customWidth="1"/>
    <col min="12293" max="12293" width="52.28515625" style="329" customWidth="1"/>
    <col min="12294" max="12294" width="24.140625" style="329" customWidth="1"/>
    <col min="12295" max="12295" width="26.5703125" style="329" customWidth="1"/>
    <col min="12296" max="12296" width="25.85546875" style="329" customWidth="1"/>
    <col min="12297" max="12297" width="14" style="329" customWidth="1"/>
    <col min="12298" max="12298" width="18" style="329" customWidth="1"/>
    <col min="12299" max="12299" width="18.5703125" style="329" customWidth="1"/>
    <col min="12300" max="12300" width="20" style="329" customWidth="1"/>
    <col min="12301" max="12301" width="18.28515625" style="329" customWidth="1"/>
    <col min="12302" max="12303" width="18" style="329" customWidth="1"/>
    <col min="12304" max="12304" width="26.28515625" style="329" customWidth="1"/>
    <col min="12305" max="12305" width="24.85546875" style="329" customWidth="1"/>
    <col min="12306" max="12306" width="19.42578125" style="329" customWidth="1"/>
    <col min="12307" max="12307" width="28.140625" style="329" customWidth="1"/>
    <col min="12308" max="12308" width="97.7109375" style="329" customWidth="1"/>
    <col min="12309" max="12309" width="40.140625" style="329" customWidth="1"/>
    <col min="12310" max="12310" width="18.42578125" style="329" customWidth="1"/>
    <col min="12311" max="12311" width="19.42578125" style="329" customWidth="1"/>
    <col min="12312" max="12312" width="80.28515625" style="329" customWidth="1"/>
    <col min="12313" max="12313" width="31.140625" style="329" customWidth="1"/>
    <col min="12314" max="12314" width="14.42578125" style="329" customWidth="1"/>
    <col min="12315" max="12316" width="11" style="329" customWidth="1"/>
    <col min="12317" max="12544" width="14.42578125" style="329"/>
    <col min="12545" max="12545" width="6.5703125" style="329" customWidth="1"/>
    <col min="12546" max="12546" width="10.7109375" style="329" customWidth="1"/>
    <col min="12547" max="12547" width="17.5703125" style="329" customWidth="1"/>
    <col min="12548" max="12548" width="21.5703125" style="329" customWidth="1"/>
    <col min="12549" max="12549" width="52.28515625" style="329" customWidth="1"/>
    <col min="12550" max="12550" width="24.140625" style="329" customWidth="1"/>
    <col min="12551" max="12551" width="26.5703125" style="329" customWidth="1"/>
    <col min="12552" max="12552" width="25.85546875" style="329" customWidth="1"/>
    <col min="12553" max="12553" width="14" style="329" customWidth="1"/>
    <col min="12554" max="12554" width="18" style="329" customWidth="1"/>
    <col min="12555" max="12555" width="18.5703125" style="329" customWidth="1"/>
    <col min="12556" max="12556" width="20" style="329" customWidth="1"/>
    <col min="12557" max="12557" width="18.28515625" style="329" customWidth="1"/>
    <col min="12558" max="12559" width="18" style="329" customWidth="1"/>
    <col min="12560" max="12560" width="26.28515625" style="329" customWidth="1"/>
    <col min="12561" max="12561" width="24.85546875" style="329" customWidth="1"/>
    <col min="12562" max="12562" width="19.42578125" style="329" customWidth="1"/>
    <col min="12563" max="12563" width="28.140625" style="329" customWidth="1"/>
    <col min="12564" max="12564" width="97.7109375" style="329" customWidth="1"/>
    <col min="12565" max="12565" width="40.140625" style="329" customWidth="1"/>
    <col min="12566" max="12566" width="18.42578125" style="329" customWidth="1"/>
    <col min="12567" max="12567" width="19.42578125" style="329" customWidth="1"/>
    <col min="12568" max="12568" width="80.28515625" style="329" customWidth="1"/>
    <col min="12569" max="12569" width="31.140625" style="329" customWidth="1"/>
    <col min="12570" max="12570" width="14.42578125" style="329" customWidth="1"/>
    <col min="12571" max="12572" width="11" style="329" customWidth="1"/>
    <col min="12573" max="12800" width="14.42578125" style="329"/>
    <col min="12801" max="12801" width="6.5703125" style="329" customWidth="1"/>
    <col min="12802" max="12802" width="10.7109375" style="329" customWidth="1"/>
    <col min="12803" max="12803" width="17.5703125" style="329" customWidth="1"/>
    <col min="12804" max="12804" width="21.5703125" style="329" customWidth="1"/>
    <col min="12805" max="12805" width="52.28515625" style="329" customWidth="1"/>
    <col min="12806" max="12806" width="24.140625" style="329" customWidth="1"/>
    <col min="12807" max="12807" width="26.5703125" style="329" customWidth="1"/>
    <col min="12808" max="12808" width="25.85546875" style="329" customWidth="1"/>
    <col min="12809" max="12809" width="14" style="329" customWidth="1"/>
    <col min="12810" max="12810" width="18" style="329" customWidth="1"/>
    <col min="12811" max="12811" width="18.5703125" style="329" customWidth="1"/>
    <col min="12812" max="12812" width="20" style="329" customWidth="1"/>
    <col min="12813" max="12813" width="18.28515625" style="329" customWidth="1"/>
    <col min="12814" max="12815" width="18" style="329" customWidth="1"/>
    <col min="12816" max="12816" width="26.28515625" style="329" customWidth="1"/>
    <col min="12817" max="12817" width="24.85546875" style="329" customWidth="1"/>
    <col min="12818" max="12818" width="19.42578125" style="329" customWidth="1"/>
    <col min="12819" max="12819" width="28.140625" style="329" customWidth="1"/>
    <col min="12820" max="12820" width="97.7109375" style="329" customWidth="1"/>
    <col min="12821" max="12821" width="40.140625" style="329" customWidth="1"/>
    <col min="12822" max="12822" width="18.42578125" style="329" customWidth="1"/>
    <col min="12823" max="12823" width="19.42578125" style="329" customWidth="1"/>
    <col min="12824" max="12824" width="80.28515625" style="329" customWidth="1"/>
    <col min="12825" max="12825" width="31.140625" style="329" customWidth="1"/>
    <col min="12826" max="12826" width="14.42578125" style="329" customWidth="1"/>
    <col min="12827" max="12828" width="11" style="329" customWidth="1"/>
    <col min="12829" max="13056" width="14.42578125" style="329"/>
    <col min="13057" max="13057" width="6.5703125" style="329" customWidth="1"/>
    <col min="13058" max="13058" width="10.7109375" style="329" customWidth="1"/>
    <col min="13059" max="13059" width="17.5703125" style="329" customWidth="1"/>
    <col min="13060" max="13060" width="21.5703125" style="329" customWidth="1"/>
    <col min="13061" max="13061" width="52.28515625" style="329" customWidth="1"/>
    <col min="13062" max="13062" width="24.140625" style="329" customWidth="1"/>
    <col min="13063" max="13063" width="26.5703125" style="329" customWidth="1"/>
    <col min="13064" max="13064" width="25.85546875" style="329" customWidth="1"/>
    <col min="13065" max="13065" width="14" style="329" customWidth="1"/>
    <col min="13066" max="13066" width="18" style="329" customWidth="1"/>
    <col min="13067" max="13067" width="18.5703125" style="329" customWidth="1"/>
    <col min="13068" max="13068" width="20" style="329" customWidth="1"/>
    <col min="13069" max="13069" width="18.28515625" style="329" customWidth="1"/>
    <col min="13070" max="13071" width="18" style="329" customWidth="1"/>
    <col min="13072" max="13072" width="26.28515625" style="329" customWidth="1"/>
    <col min="13073" max="13073" width="24.85546875" style="329" customWidth="1"/>
    <col min="13074" max="13074" width="19.42578125" style="329" customWidth="1"/>
    <col min="13075" max="13075" width="28.140625" style="329" customWidth="1"/>
    <col min="13076" max="13076" width="97.7109375" style="329" customWidth="1"/>
    <col min="13077" max="13077" width="40.140625" style="329" customWidth="1"/>
    <col min="13078" max="13078" width="18.42578125" style="329" customWidth="1"/>
    <col min="13079" max="13079" width="19.42578125" style="329" customWidth="1"/>
    <col min="13080" max="13080" width="80.28515625" style="329" customWidth="1"/>
    <col min="13081" max="13081" width="31.140625" style="329" customWidth="1"/>
    <col min="13082" max="13082" width="14.42578125" style="329" customWidth="1"/>
    <col min="13083" max="13084" width="11" style="329" customWidth="1"/>
    <col min="13085" max="13312" width="14.42578125" style="329"/>
    <col min="13313" max="13313" width="6.5703125" style="329" customWidth="1"/>
    <col min="13314" max="13314" width="10.7109375" style="329" customWidth="1"/>
    <col min="13315" max="13315" width="17.5703125" style="329" customWidth="1"/>
    <col min="13316" max="13316" width="21.5703125" style="329" customWidth="1"/>
    <col min="13317" max="13317" width="52.28515625" style="329" customWidth="1"/>
    <col min="13318" max="13318" width="24.140625" style="329" customWidth="1"/>
    <col min="13319" max="13319" width="26.5703125" style="329" customWidth="1"/>
    <col min="13320" max="13320" width="25.85546875" style="329" customWidth="1"/>
    <col min="13321" max="13321" width="14" style="329" customWidth="1"/>
    <col min="13322" max="13322" width="18" style="329" customWidth="1"/>
    <col min="13323" max="13323" width="18.5703125" style="329" customWidth="1"/>
    <col min="13324" max="13324" width="20" style="329" customWidth="1"/>
    <col min="13325" max="13325" width="18.28515625" style="329" customWidth="1"/>
    <col min="13326" max="13327" width="18" style="329" customWidth="1"/>
    <col min="13328" max="13328" width="26.28515625" style="329" customWidth="1"/>
    <col min="13329" max="13329" width="24.85546875" style="329" customWidth="1"/>
    <col min="13330" max="13330" width="19.42578125" style="329" customWidth="1"/>
    <col min="13331" max="13331" width="28.140625" style="329" customWidth="1"/>
    <col min="13332" max="13332" width="97.7109375" style="329" customWidth="1"/>
    <col min="13333" max="13333" width="40.140625" style="329" customWidth="1"/>
    <col min="13334" max="13334" width="18.42578125" style="329" customWidth="1"/>
    <col min="13335" max="13335" width="19.42578125" style="329" customWidth="1"/>
    <col min="13336" max="13336" width="80.28515625" style="329" customWidth="1"/>
    <col min="13337" max="13337" width="31.140625" style="329" customWidth="1"/>
    <col min="13338" max="13338" width="14.42578125" style="329" customWidth="1"/>
    <col min="13339" max="13340" width="11" style="329" customWidth="1"/>
    <col min="13341" max="13568" width="14.42578125" style="329"/>
    <col min="13569" max="13569" width="6.5703125" style="329" customWidth="1"/>
    <col min="13570" max="13570" width="10.7109375" style="329" customWidth="1"/>
    <col min="13571" max="13571" width="17.5703125" style="329" customWidth="1"/>
    <col min="13572" max="13572" width="21.5703125" style="329" customWidth="1"/>
    <col min="13573" max="13573" width="52.28515625" style="329" customWidth="1"/>
    <col min="13574" max="13574" width="24.140625" style="329" customWidth="1"/>
    <col min="13575" max="13575" width="26.5703125" style="329" customWidth="1"/>
    <col min="13576" max="13576" width="25.85546875" style="329" customWidth="1"/>
    <col min="13577" max="13577" width="14" style="329" customWidth="1"/>
    <col min="13578" max="13578" width="18" style="329" customWidth="1"/>
    <col min="13579" max="13579" width="18.5703125" style="329" customWidth="1"/>
    <col min="13580" max="13580" width="20" style="329" customWidth="1"/>
    <col min="13581" max="13581" width="18.28515625" style="329" customWidth="1"/>
    <col min="13582" max="13583" width="18" style="329" customWidth="1"/>
    <col min="13584" max="13584" width="26.28515625" style="329" customWidth="1"/>
    <col min="13585" max="13585" width="24.85546875" style="329" customWidth="1"/>
    <col min="13586" max="13586" width="19.42578125" style="329" customWidth="1"/>
    <col min="13587" max="13587" width="28.140625" style="329" customWidth="1"/>
    <col min="13588" max="13588" width="97.7109375" style="329" customWidth="1"/>
    <col min="13589" max="13589" width="40.140625" style="329" customWidth="1"/>
    <col min="13590" max="13590" width="18.42578125" style="329" customWidth="1"/>
    <col min="13591" max="13591" width="19.42578125" style="329" customWidth="1"/>
    <col min="13592" max="13592" width="80.28515625" style="329" customWidth="1"/>
    <col min="13593" max="13593" width="31.140625" style="329" customWidth="1"/>
    <col min="13594" max="13594" width="14.42578125" style="329" customWidth="1"/>
    <col min="13595" max="13596" width="11" style="329" customWidth="1"/>
    <col min="13597" max="13824" width="14.42578125" style="329"/>
    <col min="13825" max="13825" width="6.5703125" style="329" customWidth="1"/>
    <col min="13826" max="13826" width="10.7109375" style="329" customWidth="1"/>
    <col min="13827" max="13827" width="17.5703125" style="329" customWidth="1"/>
    <col min="13828" max="13828" width="21.5703125" style="329" customWidth="1"/>
    <col min="13829" max="13829" width="52.28515625" style="329" customWidth="1"/>
    <col min="13830" max="13830" width="24.140625" style="329" customWidth="1"/>
    <col min="13831" max="13831" width="26.5703125" style="329" customWidth="1"/>
    <col min="13832" max="13832" width="25.85546875" style="329" customWidth="1"/>
    <col min="13833" max="13833" width="14" style="329" customWidth="1"/>
    <col min="13834" max="13834" width="18" style="329" customWidth="1"/>
    <col min="13835" max="13835" width="18.5703125" style="329" customWidth="1"/>
    <col min="13836" max="13836" width="20" style="329" customWidth="1"/>
    <col min="13837" max="13837" width="18.28515625" style="329" customWidth="1"/>
    <col min="13838" max="13839" width="18" style="329" customWidth="1"/>
    <col min="13840" max="13840" width="26.28515625" style="329" customWidth="1"/>
    <col min="13841" max="13841" width="24.85546875" style="329" customWidth="1"/>
    <col min="13842" max="13842" width="19.42578125" style="329" customWidth="1"/>
    <col min="13843" max="13843" width="28.140625" style="329" customWidth="1"/>
    <col min="13844" max="13844" width="97.7109375" style="329" customWidth="1"/>
    <col min="13845" max="13845" width="40.140625" style="329" customWidth="1"/>
    <col min="13846" max="13846" width="18.42578125" style="329" customWidth="1"/>
    <col min="13847" max="13847" width="19.42578125" style="329" customWidth="1"/>
    <col min="13848" max="13848" width="80.28515625" style="329" customWidth="1"/>
    <col min="13849" max="13849" width="31.140625" style="329" customWidth="1"/>
    <col min="13850" max="13850" width="14.42578125" style="329" customWidth="1"/>
    <col min="13851" max="13852" width="11" style="329" customWidth="1"/>
    <col min="13853" max="14080" width="14.42578125" style="329"/>
    <col min="14081" max="14081" width="6.5703125" style="329" customWidth="1"/>
    <col min="14082" max="14082" width="10.7109375" style="329" customWidth="1"/>
    <col min="14083" max="14083" width="17.5703125" style="329" customWidth="1"/>
    <col min="14084" max="14084" width="21.5703125" style="329" customWidth="1"/>
    <col min="14085" max="14085" width="52.28515625" style="329" customWidth="1"/>
    <col min="14086" max="14086" width="24.140625" style="329" customWidth="1"/>
    <col min="14087" max="14087" width="26.5703125" style="329" customWidth="1"/>
    <col min="14088" max="14088" width="25.85546875" style="329" customWidth="1"/>
    <col min="14089" max="14089" width="14" style="329" customWidth="1"/>
    <col min="14090" max="14090" width="18" style="329" customWidth="1"/>
    <col min="14091" max="14091" width="18.5703125" style="329" customWidth="1"/>
    <col min="14092" max="14092" width="20" style="329" customWidth="1"/>
    <col min="14093" max="14093" width="18.28515625" style="329" customWidth="1"/>
    <col min="14094" max="14095" width="18" style="329" customWidth="1"/>
    <col min="14096" max="14096" width="26.28515625" style="329" customWidth="1"/>
    <col min="14097" max="14097" width="24.85546875" style="329" customWidth="1"/>
    <col min="14098" max="14098" width="19.42578125" style="329" customWidth="1"/>
    <col min="14099" max="14099" width="28.140625" style="329" customWidth="1"/>
    <col min="14100" max="14100" width="97.7109375" style="329" customWidth="1"/>
    <col min="14101" max="14101" width="40.140625" style="329" customWidth="1"/>
    <col min="14102" max="14102" width="18.42578125" style="329" customWidth="1"/>
    <col min="14103" max="14103" width="19.42578125" style="329" customWidth="1"/>
    <col min="14104" max="14104" width="80.28515625" style="329" customWidth="1"/>
    <col min="14105" max="14105" width="31.140625" style="329" customWidth="1"/>
    <col min="14106" max="14106" width="14.42578125" style="329" customWidth="1"/>
    <col min="14107" max="14108" width="11" style="329" customWidth="1"/>
    <col min="14109" max="14336" width="14.42578125" style="329"/>
    <col min="14337" max="14337" width="6.5703125" style="329" customWidth="1"/>
    <col min="14338" max="14338" width="10.7109375" style="329" customWidth="1"/>
    <col min="14339" max="14339" width="17.5703125" style="329" customWidth="1"/>
    <col min="14340" max="14340" width="21.5703125" style="329" customWidth="1"/>
    <col min="14341" max="14341" width="52.28515625" style="329" customWidth="1"/>
    <col min="14342" max="14342" width="24.140625" style="329" customWidth="1"/>
    <col min="14343" max="14343" width="26.5703125" style="329" customWidth="1"/>
    <col min="14344" max="14344" width="25.85546875" style="329" customWidth="1"/>
    <col min="14345" max="14345" width="14" style="329" customWidth="1"/>
    <col min="14346" max="14346" width="18" style="329" customWidth="1"/>
    <col min="14347" max="14347" width="18.5703125" style="329" customWidth="1"/>
    <col min="14348" max="14348" width="20" style="329" customWidth="1"/>
    <col min="14349" max="14349" width="18.28515625" style="329" customWidth="1"/>
    <col min="14350" max="14351" width="18" style="329" customWidth="1"/>
    <col min="14352" max="14352" width="26.28515625" style="329" customWidth="1"/>
    <col min="14353" max="14353" width="24.85546875" style="329" customWidth="1"/>
    <col min="14354" max="14354" width="19.42578125" style="329" customWidth="1"/>
    <col min="14355" max="14355" width="28.140625" style="329" customWidth="1"/>
    <col min="14356" max="14356" width="97.7109375" style="329" customWidth="1"/>
    <col min="14357" max="14357" width="40.140625" style="329" customWidth="1"/>
    <col min="14358" max="14358" width="18.42578125" style="329" customWidth="1"/>
    <col min="14359" max="14359" width="19.42578125" style="329" customWidth="1"/>
    <col min="14360" max="14360" width="80.28515625" style="329" customWidth="1"/>
    <col min="14361" max="14361" width="31.140625" style="329" customWidth="1"/>
    <col min="14362" max="14362" width="14.42578125" style="329" customWidth="1"/>
    <col min="14363" max="14364" width="11" style="329" customWidth="1"/>
    <col min="14365" max="14592" width="14.42578125" style="329"/>
    <col min="14593" max="14593" width="6.5703125" style="329" customWidth="1"/>
    <col min="14594" max="14594" width="10.7109375" style="329" customWidth="1"/>
    <col min="14595" max="14595" width="17.5703125" style="329" customWidth="1"/>
    <col min="14596" max="14596" width="21.5703125" style="329" customWidth="1"/>
    <col min="14597" max="14597" width="52.28515625" style="329" customWidth="1"/>
    <col min="14598" max="14598" width="24.140625" style="329" customWidth="1"/>
    <col min="14599" max="14599" width="26.5703125" style="329" customWidth="1"/>
    <col min="14600" max="14600" width="25.85546875" style="329" customWidth="1"/>
    <col min="14601" max="14601" width="14" style="329" customWidth="1"/>
    <col min="14602" max="14602" width="18" style="329" customWidth="1"/>
    <col min="14603" max="14603" width="18.5703125" style="329" customWidth="1"/>
    <col min="14604" max="14604" width="20" style="329" customWidth="1"/>
    <col min="14605" max="14605" width="18.28515625" style="329" customWidth="1"/>
    <col min="14606" max="14607" width="18" style="329" customWidth="1"/>
    <col min="14608" max="14608" width="26.28515625" style="329" customWidth="1"/>
    <col min="14609" max="14609" width="24.85546875" style="329" customWidth="1"/>
    <col min="14610" max="14610" width="19.42578125" style="329" customWidth="1"/>
    <col min="14611" max="14611" width="28.140625" style="329" customWidth="1"/>
    <col min="14612" max="14612" width="97.7109375" style="329" customWidth="1"/>
    <col min="14613" max="14613" width="40.140625" style="329" customWidth="1"/>
    <col min="14614" max="14614" width="18.42578125" style="329" customWidth="1"/>
    <col min="14615" max="14615" width="19.42578125" style="329" customWidth="1"/>
    <col min="14616" max="14616" width="80.28515625" style="329" customWidth="1"/>
    <col min="14617" max="14617" width="31.140625" style="329" customWidth="1"/>
    <col min="14618" max="14618" width="14.42578125" style="329" customWidth="1"/>
    <col min="14619" max="14620" width="11" style="329" customWidth="1"/>
    <col min="14621" max="14848" width="14.42578125" style="329"/>
    <col min="14849" max="14849" width="6.5703125" style="329" customWidth="1"/>
    <col min="14850" max="14850" width="10.7109375" style="329" customWidth="1"/>
    <col min="14851" max="14851" width="17.5703125" style="329" customWidth="1"/>
    <col min="14852" max="14852" width="21.5703125" style="329" customWidth="1"/>
    <col min="14853" max="14853" width="52.28515625" style="329" customWidth="1"/>
    <col min="14854" max="14854" width="24.140625" style="329" customWidth="1"/>
    <col min="14855" max="14855" width="26.5703125" style="329" customWidth="1"/>
    <col min="14856" max="14856" width="25.85546875" style="329" customWidth="1"/>
    <col min="14857" max="14857" width="14" style="329" customWidth="1"/>
    <col min="14858" max="14858" width="18" style="329" customWidth="1"/>
    <col min="14859" max="14859" width="18.5703125" style="329" customWidth="1"/>
    <col min="14860" max="14860" width="20" style="329" customWidth="1"/>
    <col min="14861" max="14861" width="18.28515625" style="329" customWidth="1"/>
    <col min="14862" max="14863" width="18" style="329" customWidth="1"/>
    <col min="14864" max="14864" width="26.28515625" style="329" customWidth="1"/>
    <col min="14865" max="14865" width="24.85546875" style="329" customWidth="1"/>
    <col min="14866" max="14866" width="19.42578125" style="329" customWidth="1"/>
    <col min="14867" max="14867" width="28.140625" style="329" customWidth="1"/>
    <col min="14868" max="14868" width="97.7109375" style="329" customWidth="1"/>
    <col min="14869" max="14869" width="40.140625" style="329" customWidth="1"/>
    <col min="14870" max="14870" width="18.42578125" style="329" customWidth="1"/>
    <col min="14871" max="14871" width="19.42578125" style="329" customWidth="1"/>
    <col min="14872" max="14872" width="80.28515625" style="329" customWidth="1"/>
    <col min="14873" max="14873" width="31.140625" style="329" customWidth="1"/>
    <col min="14874" max="14874" width="14.42578125" style="329" customWidth="1"/>
    <col min="14875" max="14876" width="11" style="329" customWidth="1"/>
    <col min="14877" max="15104" width="14.42578125" style="329"/>
    <col min="15105" max="15105" width="6.5703125" style="329" customWidth="1"/>
    <col min="15106" max="15106" width="10.7109375" style="329" customWidth="1"/>
    <col min="15107" max="15107" width="17.5703125" style="329" customWidth="1"/>
    <col min="15108" max="15108" width="21.5703125" style="329" customWidth="1"/>
    <col min="15109" max="15109" width="52.28515625" style="329" customWidth="1"/>
    <col min="15110" max="15110" width="24.140625" style="329" customWidth="1"/>
    <col min="15111" max="15111" width="26.5703125" style="329" customWidth="1"/>
    <col min="15112" max="15112" width="25.85546875" style="329" customWidth="1"/>
    <col min="15113" max="15113" width="14" style="329" customWidth="1"/>
    <col min="15114" max="15114" width="18" style="329" customWidth="1"/>
    <col min="15115" max="15115" width="18.5703125" style="329" customWidth="1"/>
    <col min="15116" max="15116" width="20" style="329" customWidth="1"/>
    <col min="15117" max="15117" width="18.28515625" style="329" customWidth="1"/>
    <col min="15118" max="15119" width="18" style="329" customWidth="1"/>
    <col min="15120" max="15120" width="26.28515625" style="329" customWidth="1"/>
    <col min="15121" max="15121" width="24.85546875" style="329" customWidth="1"/>
    <col min="15122" max="15122" width="19.42578125" style="329" customWidth="1"/>
    <col min="15123" max="15123" width="28.140625" style="329" customWidth="1"/>
    <col min="15124" max="15124" width="97.7109375" style="329" customWidth="1"/>
    <col min="15125" max="15125" width="40.140625" style="329" customWidth="1"/>
    <col min="15126" max="15126" width="18.42578125" style="329" customWidth="1"/>
    <col min="15127" max="15127" width="19.42578125" style="329" customWidth="1"/>
    <col min="15128" max="15128" width="80.28515625" style="329" customWidth="1"/>
    <col min="15129" max="15129" width="31.140625" style="329" customWidth="1"/>
    <col min="15130" max="15130" width="14.42578125" style="329" customWidth="1"/>
    <col min="15131" max="15132" width="11" style="329" customWidth="1"/>
    <col min="15133" max="15360" width="14.42578125" style="329"/>
    <col min="15361" max="15361" width="6.5703125" style="329" customWidth="1"/>
    <col min="15362" max="15362" width="10.7109375" style="329" customWidth="1"/>
    <col min="15363" max="15363" width="17.5703125" style="329" customWidth="1"/>
    <col min="15364" max="15364" width="21.5703125" style="329" customWidth="1"/>
    <col min="15365" max="15365" width="52.28515625" style="329" customWidth="1"/>
    <col min="15366" max="15366" width="24.140625" style="329" customWidth="1"/>
    <col min="15367" max="15367" width="26.5703125" style="329" customWidth="1"/>
    <col min="15368" max="15368" width="25.85546875" style="329" customWidth="1"/>
    <col min="15369" max="15369" width="14" style="329" customWidth="1"/>
    <col min="15370" max="15370" width="18" style="329" customWidth="1"/>
    <col min="15371" max="15371" width="18.5703125" style="329" customWidth="1"/>
    <col min="15372" max="15372" width="20" style="329" customWidth="1"/>
    <col min="15373" max="15373" width="18.28515625" style="329" customWidth="1"/>
    <col min="15374" max="15375" width="18" style="329" customWidth="1"/>
    <col min="15376" max="15376" width="26.28515625" style="329" customWidth="1"/>
    <col min="15377" max="15377" width="24.85546875" style="329" customWidth="1"/>
    <col min="15378" max="15378" width="19.42578125" style="329" customWidth="1"/>
    <col min="15379" max="15379" width="28.140625" style="329" customWidth="1"/>
    <col min="15380" max="15380" width="97.7109375" style="329" customWidth="1"/>
    <col min="15381" max="15381" width="40.140625" style="329" customWidth="1"/>
    <col min="15382" max="15382" width="18.42578125" style="329" customWidth="1"/>
    <col min="15383" max="15383" width="19.42578125" style="329" customWidth="1"/>
    <col min="15384" max="15384" width="80.28515625" style="329" customWidth="1"/>
    <col min="15385" max="15385" width="31.140625" style="329" customWidth="1"/>
    <col min="15386" max="15386" width="14.42578125" style="329" customWidth="1"/>
    <col min="15387" max="15388" width="11" style="329" customWidth="1"/>
    <col min="15389" max="15616" width="14.42578125" style="329"/>
    <col min="15617" max="15617" width="6.5703125" style="329" customWidth="1"/>
    <col min="15618" max="15618" width="10.7109375" style="329" customWidth="1"/>
    <col min="15619" max="15619" width="17.5703125" style="329" customWidth="1"/>
    <col min="15620" max="15620" width="21.5703125" style="329" customWidth="1"/>
    <col min="15621" max="15621" width="52.28515625" style="329" customWidth="1"/>
    <col min="15622" max="15622" width="24.140625" style="329" customWidth="1"/>
    <col min="15623" max="15623" width="26.5703125" style="329" customWidth="1"/>
    <col min="15624" max="15624" width="25.85546875" style="329" customWidth="1"/>
    <col min="15625" max="15625" width="14" style="329" customWidth="1"/>
    <col min="15626" max="15626" width="18" style="329" customWidth="1"/>
    <col min="15627" max="15627" width="18.5703125" style="329" customWidth="1"/>
    <col min="15628" max="15628" width="20" style="329" customWidth="1"/>
    <col min="15629" max="15629" width="18.28515625" style="329" customWidth="1"/>
    <col min="15630" max="15631" width="18" style="329" customWidth="1"/>
    <col min="15632" max="15632" width="26.28515625" style="329" customWidth="1"/>
    <col min="15633" max="15633" width="24.85546875" style="329" customWidth="1"/>
    <col min="15634" max="15634" width="19.42578125" style="329" customWidth="1"/>
    <col min="15635" max="15635" width="28.140625" style="329" customWidth="1"/>
    <col min="15636" max="15636" width="97.7109375" style="329" customWidth="1"/>
    <col min="15637" max="15637" width="40.140625" style="329" customWidth="1"/>
    <col min="15638" max="15638" width="18.42578125" style="329" customWidth="1"/>
    <col min="15639" max="15639" width="19.42578125" style="329" customWidth="1"/>
    <col min="15640" max="15640" width="80.28515625" style="329" customWidth="1"/>
    <col min="15641" max="15641" width="31.140625" style="329" customWidth="1"/>
    <col min="15642" max="15642" width="14.42578125" style="329" customWidth="1"/>
    <col min="15643" max="15644" width="11" style="329" customWidth="1"/>
    <col min="15645" max="15872" width="14.42578125" style="329"/>
    <col min="15873" max="15873" width="6.5703125" style="329" customWidth="1"/>
    <col min="15874" max="15874" width="10.7109375" style="329" customWidth="1"/>
    <col min="15875" max="15875" width="17.5703125" style="329" customWidth="1"/>
    <col min="15876" max="15876" width="21.5703125" style="329" customWidth="1"/>
    <col min="15877" max="15877" width="52.28515625" style="329" customWidth="1"/>
    <col min="15878" max="15878" width="24.140625" style="329" customWidth="1"/>
    <col min="15879" max="15879" width="26.5703125" style="329" customWidth="1"/>
    <col min="15880" max="15880" width="25.85546875" style="329" customWidth="1"/>
    <col min="15881" max="15881" width="14" style="329" customWidth="1"/>
    <col min="15882" max="15882" width="18" style="329" customWidth="1"/>
    <col min="15883" max="15883" width="18.5703125" style="329" customWidth="1"/>
    <col min="15884" max="15884" width="20" style="329" customWidth="1"/>
    <col min="15885" max="15885" width="18.28515625" style="329" customWidth="1"/>
    <col min="15886" max="15887" width="18" style="329" customWidth="1"/>
    <col min="15888" max="15888" width="26.28515625" style="329" customWidth="1"/>
    <col min="15889" max="15889" width="24.85546875" style="329" customWidth="1"/>
    <col min="15890" max="15890" width="19.42578125" style="329" customWidth="1"/>
    <col min="15891" max="15891" width="28.140625" style="329" customWidth="1"/>
    <col min="15892" max="15892" width="97.7109375" style="329" customWidth="1"/>
    <col min="15893" max="15893" width="40.140625" style="329" customWidth="1"/>
    <col min="15894" max="15894" width="18.42578125" style="329" customWidth="1"/>
    <col min="15895" max="15895" width="19.42578125" style="329" customWidth="1"/>
    <col min="15896" max="15896" width="80.28515625" style="329" customWidth="1"/>
    <col min="15897" max="15897" width="31.140625" style="329" customWidth="1"/>
    <col min="15898" max="15898" width="14.42578125" style="329" customWidth="1"/>
    <col min="15899" max="15900" width="11" style="329" customWidth="1"/>
    <col min="15901" max="16128" width="14.42578125" style="329"/>
    <col min="16129" max="16129" width="6.5703125" style="329" customWidth="1"/>
    <col min="16130" max="16130" width="10.7109375" style="329" customWidth="1"/>
    <col min="16131" max="16131" width="17.5703125" style="329" customWidth="1"/>
    <col min="16132" max="16132" width="21.5703125" style="329" customWidth="1"/>
    <col min="16133" max="16133" width="52.28515625" style="329" customWidth="1"/>
    <col min="16134" max="16134" width="24.140625" style="329" customWidth="1"/>
    <col min="16135" max="16135" width="26.5703125" style="329" customWidth="1"/>
    <col min="16136" max="16136" width="25.85546875" style="329" customWidth="1"/>
    <col min="16137" max="16137" width="14" style="329" customWidth="1"/>
    <col min="16138" max="16138" width="18" style="329" customWidth="1"/>
    <col min="16139" max="16139" width="18.5703125" style="329" customWidth="1"/>
    <col min="16140" max="16140" width="20" style="329" customWidth="1"/>
    <col min="16141" max="16141" width="18.28515625" style="329" customWidth="1"/>
    <col min="16142" max="16143" width="18" style="329" customWidth="1"/>
    <col min="16144" max="16144" width="26.28515625" style="329" customWidth="1"/>
    <col min="16145" max="16145" width="24.85546875" style="329" customWidth="1"/>
    <col min="16146" max="16146" width="19.42578125" style="329" customWidth="1"/>
    <col min="16147" max="16147" width="28.140625" style="329" customWidth="1"/>
    <col min="16148" max="16148" width="97.7109375" style="329" customWidth="1"/>
    <col min="16149" max="16149" width="40.140625" style="329" customWidth="1"/>
    <col min="16150" max="16150" width="18.42578125" style="329" customWidth="1"/>
    <col min="16151" max="16151" width="19.42578125" style="329" customWidth="1"/>
    <col min="16152" max="16152" width="80.28515625" style="329" customWidth="1"/>
    <col min="16153" max="16153" width="31.140625" style="329" customWidth="1"/>
    <col min="16154" max="16154" width="14.42578125" style="329" customWidth="1"/>
    <col min="16155" max="16156" width="11" style="329" customWidth="1"/>
    <col min="16157" max="16384" width="14.42578125" style="329"/>
  </cols>
  <sheetData>
    <row r="1" spans="1:26" ht="26.25" hidden="1" thickBot="1" x14ac:dyDescent="0.4">
      <c r="A1" s="2"/>
      <c r="B1" s="88"/>
      <c r="C1" s="89" t="s">
        <v>1</v>
      </c>
      <c r="D1" s="89" t="s">
        <v>2</v>
      </c>
      <c r="E1" s="5"/>
      <c r="F1" s="6" t="s">
        <v>3</v>
      </c>
      <c r="G1" s="6" t="s">
        <v>144</v>
      </c>
      <c r="H1" s="6" t="s">
        <v>5</v>
      </c>
      <c r="I1" s="6" t="s">
        <v>7</v>
      </c>
      <c r="J1" s="6" t="s">
        <v>166</v>
      </c>
      <c r="K1" s="1"/>
      <c r="L1" s="8"/>
      <c r="M1" s="7"/>
      <c r="N1" s="7"/>
      <c r="O1" s="7"/>
      <c r="P1" s="7"/>
      <c r="Q1" s="7"/>
      <c r="R1" s="7"/>
      <c r="S1" s="1"/>
      <c r="T1" s="1"/>
      <c r="U1" s="1"/>
      <c r="V1" s="1"/>
      <c r="W1" s="1"/>
      <c r="X1" s="1"/>
      <c r="Y1" s="1"/>
    </row>
    <row r="2" spans="1:26" s="79" customFormat="1" ht="26.25" hidden="1" thickBot="1" x14ac:dyDescent="0.25">
      <c r="A2" s="75"/>
      <c r="B2" s="87"/>
      <c r="C2" s="90" t="s">
        <v>8</v>
      </c>
      <c r="D2" s="91" t="s">
        <v>9</v>
      </c>
      <c r="E2" s="82"/>
      <c r="F2" s="94" t="s">
        <v>10</v>
      </c>
      <c r="G2" s="95" t="s">
        <v>162</v>
      </c>
      <c r="H2" s="94" t="s">
        <v>24</v>
      </c>
      <c r="I2" s="160" t="s">
        <v>149</v>
      </c>
      <c r="J2" s="80" t="s">
        <v>164</v>
      </c>
      <c r="K2" s="75"/>
      <c r="L2" s="76"/>
      <c r="M2" s="78"/>
      <c r="N2" s="78"/>
      <c r="O2" s="78"/>
      <c r="P2" s="78"/>
      <c r="Q2" s="78"/>
      <c r="R2" s="78"/>
      <c r="S2" s="75"/>
      <c r="T2" s="75"/>
      <c r="U2" s="75"/>
      <c r="V2" s="75"/>
      <c r="W2" s="75"/>
      <c r="X2" s="75"/>
      <c r="Y2" s="75"/>
    </row>
    <row r="3" spans="1:26" s="79" customFormat="1" ht="26.25" hidden="1" thickBot="1" x14ac:dyDescent="0.25">
      <c r="A3" s="75"/>
      <c r="B3" s="87"/>
      <c r="C3" s="90" t="s">
        <v>14</v>
      </c>
      <c r="D3" s="91" t="s">
        <v>15</v>
      </c>
      <c r="E3" s="82"/>
      <c r="F3" s="94" t="s">
        <v>135</v>
      </c>
      <c r="G3" s="95" t="s">
        <v>11</v>
      </c>
      <c r="H3" s="95" t="s">
        <v>147</v>
      </c>
      <c r="I3" s="162" t="s">
        <v>150</v>
      </c>
      <c r="J3" s="80" t="s">
        <v>167</v>
      </c>
      <c r="K3" s="75"/>
      <c r="L3" s="76"/>
      <c r="M3" s="78"/>
      <c r="N3" s="78"/>
      <c r="O3" s="78"/>
      <c r="P3" s="78"/>
      <c r="Q3" s="78"/>
      <c r="R3" s="78"/>
      <c r="S3" s="75"/>
      <c r="T3" s="75"/>
      <c r="U3" s="75"/>
      <c r="V3" s="75"/>
      <c r="W3" s="75"/>
      <c r="X3" s="75"/>
      <c r="Y3" s="75"/>
    </row>
    <row r="4" spans="1:26" s="79" customFormat="1" ht="26.25" hidden="1" thickBot="1" x14ac:dyDescent="0.25">
      <c r="A4" s="75"/>
      <c r="B4" s="87"/>
      <c r="C4" s="90" t="s">
        <v>126</v>
      </c>
      <c r="D4" s="91" t="s">
        <v>130</v>
      </c>
      <c r="E4" s="82"/>
      <c r="F4" s="94" t="s">
        <v>136</v>
      </c>
      <c r="G4" s="95" t="s">
        <v>145</v>
      </c>
      <c r="H4" s="83"/>
      <c r="I4" s="161" t="s">
        <v>30</v>
      </c>
      <c r="J4" s="80" t="s">
        <v>165</v>
      </c>
      <c r="K4" s="75"/>
      <c r="L4" s="76"/>
      <c r="M4" s="78"/>
      <c r="N4" s="78"/>
      <c r="O4" s="78"/>
      <c r="P4" s="78"/>
      <c r="Q4" s="78"/>
      <c r="R4" s="78"/>
      <c r="S4" s="75"/>
      <c r="T4" s="75"/>
      <c r="U4" s="75"/>
      <c r="V4" s="75"/>
      <c r="W4" s="75"/>
      <c r="X4" s="75"/>
      <c r="Y4" s="75"/>
    </row>
    <row r="5" spans="1:26" s="79" customFormat="1" ht="39" hidden="1" thickBot="1" x14ac:dyDescent="0.25">
      <c r="A5" s="75"/>
      <c r="B5" s="87"/>
      <c r="C5" s="91" t="s">
        <v>124</v>
      </c>
      <c r="D5" s="91" t="s">
        <v>132</v>
      </c>
      <c r="E5" s="82"/>
      <c r="F5" s="95" t="s">
        <v>137</v>
      </c>
      <c r="G5" s="95" t="s">
        <v>17</v>
      </c>
      <c r="H5" s="81"/>
      <c r="I5" s="80"/>
      <c r="J5" s="80"/>
      <c r="K5" s="75"/>
      <c r="L5" s="76"/>
      <c r="M5" s="78"/>
      <c r="N5" s="78"/>
      <c r="O5" s="78"/>
      <c r="P5" s="78"/>
      <c r="Q5" s="78"/>
      <c r="R5" s="78"/>
      <c r="S5" s="75"/>
      <c r="T5" s="75"/>
      <c r="U5" s="75"/>
      <c r="V5" s="75"/>
      <c r="W5" s="75"/>
      <c r="X5" s="75"/>
      <c r="Y5" s="75"/>
    </row>
    <row r="6" spans="1:26" s="79" customFormat="1" ht="39" hidden="1" thickBot="1" x14ac:dyDescent="0.25">
      <c r="A6" s="75"/>
      <c r="B6" s="87"/>
      <c r="C6" s="90" t="s">
        <v>38</v>
      </c>
      <c r="D6" s="91" t="s">
        <v>131</v>
      </c>
      <c r="F6" s="95" t="s">
        <v>138</v>
      </c>
      <c r="G6" s="81"/>
      <c r="H6" s="81"/>
      <c r="I6" s="80"/>
      <c r="J6" s="80"/>
      <c r="K6" s="75"/>
      <c r="L6" s="76"/>
      <c r="M6" s="78"/>
      <c r="N6" s="78"/>
      <c r="O6" s="78"/>
      <c r="P6" s="78"/>
      <c r="Q6" s="78"/>
      <c r="R6" s="78"/>
      <c r="S6" s="75"/>
      <c r="T6" s="75"/>
      <c r="U6" s="75"/>
      <c r="V6" s="75"/>
      <c r="W6" s="75"/>
      <c r="X6" s="75"/>
      <c r="Y6" s="75"/>
    </row>
    <row r="7" spans="1:26" s="79" customFormat="1" ht="26.25" hidden="1" thickBot="1" x14ac:dyDescent="0.25">
      <c r="A7" s="75"/>
      <c r="B7" s="87"/>
      <c r="C7" s="90" t="s">
        <v>42</v>
      </c>
      <c r="D7" s="91" t="s">
        <v>133</v>
      </c>
      <c r="E7" s="82"/>
      <c r="F7" s="83"/>
      <c r="G7" s="81"/>
      <c r="H7" s="81"/>
      <c r="I7" s="84"/>
      <c r="J7" s="84"/>
      <c r="K7" s="75"/>
      <c r="L7" s="76"/>
      <c r="M7" s="78"/>
      <c r="N7" s="78"/>
      <c r="O7" s="78"/>
      <c r="P7" s="78"/>
      <c r="Q7" s="78"/>
      <c r="R7" s="78"/>
      <c r="S7" s="75"/>
      <c r="T7" s="75"/>
      <c r="U7" s="75"/>
      <c r="V7" s="75"/>
      <c r="W7" s="75"/>
      <c r="X7" s="75"/>
      <c r="Y7" s="75"/>
    </row>
    <row r="8" spans="1:26" s="79" customFormat="1" ht="26.25" hidden="1" thickBot="1" x14ac:dyDescent="0.25">
      <c r="A8" s="75"/>
      <c r="B8" s="87"/>
      <c r="C8" s="90" t="s">
        <v>45</v>
      </c>
      <c r="D8" s="91" t="s">
        <v>35</v>
      </c>
      <c r="E8" s="82"/>
      <c r="F8" s="83"/>
      <c r="G8" s="81"/>
      <c r="H8" s="81"/>
      <c r="I8" s="80"/>
      <c r="J8" s="80"/>
      <c r="K8" s="75"/>
      <c r="L8" s="76"/>
      <c r="M8" s="78"/>
      <c r="N8" s="78"/>
      <c r="O8" s="78"/>
      <c r="P8" s="78"/>
      <c r="Q8" s="78"/>
      <c r="R8" s="78"/>
      <c r="S8" s="75"/>
      <c r="T8" s="75"/>
      <c r="U8" s="75"/>
      <c r="V8" s="75"/>
      <c r="W8" s="75"/>
      <c r="X8" s="75"/>
      <c r="Y8" s="75"/>
    </row>
    <row r="9" spans="1:26" s="79" customFormat="1" ht="51.75" hidden="1" thickBot="1" x14ac:dyDescent="0.25">
      <c r="A9" s="75"/>
      <c r="B9" s="87"/>
      <c r="C9" s="90" t="s">
        <v>127</v>
      </c>
      <c r="D9" s="91" t="s">
        <v>39</v>
      </c>
      <c r="E9" s="82"/>
      <c r="F9" s="81"/>
      <c r="G9" s="81"/>
      <c r="H9" s="81"/>
      <c r="I9" s="80"/>
      <c r="J9" s="80"/>
      <c r="K9" s="75"/>
      <c r="L9" s="76"/>
      <c r="M9" s="78"/>
      <c r="N9" s="78"/>
      <c r="O9" s="78"/>
      <c r="P9" s="78"/>
      <c r="Q9" s="78"/>
      <c r="R9" s="78"/>
      <c r="S9" s="75"/>
      <c r="T9" s="75"/>
      <c r="U9" s="75"/>
      <c r="V9" s="75"/>
      <c r="W9" s="75"/>
      <c r="X9" s="75"/>
      <c r="Y9" s="75"/>
    </row>
    <row r="10" spans="1:26" s="79" customFormat="1" ht="26.25" hidden="1" thickBot="1" x14ac:dyDescent="0.25">
      <c r="A10" s="75"/>
      <c r="B10" s="87"/>
      <c r="C10" s="90" t="s">
        <v>50</v>
      </c>
      <c r="D10" s="91" t="s">
        <v>43</v>
      </c>
      <c r="E10" s="82"/>
      <c r="F10" s="81"/>
      <c r="G10" s="81"/>
      <c r="H10" s="81"/>
      <c r="I10" s="80"/>
      <c r="J10" s="80"/>
      <c r="K10" s="75"/>
      <c r="L10" s="76"/>
      <c r="M10" s="78"/>
      <c r="N10" s="78"/>
      <c r="O10" s="78"/>
      <c r="P10" s="78"/>
      <c r="Q10" s="78"/>
      <c r="R10" s="78"/>
      <c r="S10" s="75"/>
      <c r="T10" s="75"/>
      <c r="U10" s="75"/>
      <c r="V10" s="75"/>
      <c r="W10" s="75"/>
      <c r="X10" s="75"/>
      <c r="Y10" s="75"/>
    </row>
    <row r="11" spans="1:26" s="79" customFormat="1" ht="39" hidden="1" thickBot="1" x14ac:dyDescent="0.25">
      <c r="A11" s="75"/>
      <c r="B11" s="87"/>
      <c r="C11" s="90" t="s">
        <v>52</v>
      </c>
      <c r="D11" s="91" t="s">
        <v>139</v>
      </c>
      <c r="E11" s="82"/>
      <c r="F11" s="81"/>
      <c r="G11" s="81"/>
      <c r="H11" s="81"/>
      <c r="I11" s="80"/>
      <c r="J11" s="80"/>
      <c r="K11" s="75"/>
      <c r="L11" s="76"/>
      <c r="M11" s="78"/>
      <c r="N11" s="78"/>
      <c r="O11" s="78"/>
      <c r="P11" s="78"/>
      <c r="Q11" s="78"/>
      <c r="R11" s="78"/>
      <c r="S11" s="75"/>
      <c r="T11" s="75"/>
      <c r="U11" s="75"/>
      <c r="V11" s="75"/>
      <c r="W11" s="75"/>
      <c r="X11" s="75"/>
      <c r="Y11" s="75"/>
    </row>
    <row r="12" spans="1:26" s="79" customFormat="1" ht="26.25" hidden="1" thickBot="1" x14ac:dyDescent="0.25">
      <c r="A12" s="75"/>
      <c r="B12" s="87"/>
      <c r="C12" s="90" t="s">
        <v>54</v>
      </c>
      <c r="D12" s="91" t="s">
        <v>134</v>
      </c>
      <c r="E12" s="82"/>
      <c r="F12" s="85"/>
      <c r="G12" s="85"/>
      <c r="H12" s="85"/>
      <c r="I12" s="86"/>
      <c r="J12" s="78"/>
      <c r="K12" s="78"/>
      <c r="L12" s="75"/>
      <c r="M12" s="76"/>
      <c r="N12" s="78"/>
      <c r="O12" s="78"/>
      <c r="P12" s="78"/>
      <c r="Q12" s="78"/>
      <c r="R12" s="78"/>
      <c r="S12" s="78"/>
      <c r="T12" s="75"/>
      <c r="U12" s="75"/>
      <c r="V12" s="75"/>
      <c r="W12" s="75"/>
      <c r="X12" s="75"/>
      <c r="Y12" s="75"/>
      <c r="Z12" s="75"/>
    </row>
    <row r="13" spans="1:26" s="79" customFormat="1" ht="39" hidden="1" thickBot="1" x14ac:dyDescent="0.25">
      <c r="A13" s="75"/>
      <c r="B13" s="87"/>
      <c r="C13" s="90" t="s">
        <v>55</v>
      </c>
      <c r="D13" s="91" t="s">
        <v>53</v>
      </c>
      <c r="E13" s="82"/>
      <c r="F13" s="85"/>
      <c r="G13" s="85"/>
      <c r="H13" s="85"/>
      <c r="I13" s="86"/>
      <c r="J13" s="78"/>
      <c r="K13" s="78"/>
      <c r="L13" s="75"/>
      <c r="M13" s="76"/>
      <c r="N13" s="78"/>
      <c r="O13" s="78"/>
      <c r="P13" s="78"/>
      <c r="Q13" s="78"/>
      <c r="R13" s="78"/>
      <c r="S13" s="78"/>
      <c r="T13" s="75"/>
      <c r="U13" s="75"/>
      <c r="V13" s="75"/>
      <c r="W13" s="75"/>
      <c r="X13" s="75"/>
      <c r="Y13" s="75"/>
      <c r="Z13" s="75"/>
    </row>
    <row r="14" spans="1:26" s="79" customFormat="1" ht="26.25" hidden="1" thickBot="1" x14ac:dyDescent="0.25">
      <c r="A14" s="75"/>
      <c r="B14" s="87"/>
      <c r="C14" s="91" t="s">
        <v>128</v>
      </c>
      <c r="D14" s="92"/>
      <c r="E14" s="82"/>
      <c r="F14" s="85"/>
      <c r="G14" s="85"/>
      <c r="H14" s="85"/>
      <c r="I14" s="86"/>
      <c r="J14" s="78"/>
      <c r="K14" s="78"/>
      <c r="L14" s="75"/>
      <c r="M14" s="76"/>
      <c r="N14" s="78"/>
      <c r="O14" s="78"/>
      <c r="P14" s="78"/>
      <c r="Q14" s="78"/>
      <c r="R14" s="78"/>
      <c r="S14" s="78"/>
      <c r="T14" s="75"/>
      <c r="U14" s="75"/>
      <c r="V14" s="75"/>
      <c r="W14" s="75"/>
      <c r="X14" s="75"/>
      <c r="Y14" s="75"/>
      <c r="Z14" s="75"/>
    </row>
    <row r="15" spans="1:26" s="79" customFormat="1" ht="39" hidden="1" thickBot="1" x14ac:dyDescent="0.25">
      <c r="A15" s="75"/>
      <c r="B15" s="87"/>
      <c r="C15" s="93" t="s">
        <v>21</v>
      </c>
      <c r="D15" s="91"/>
      <c r="E15" s="82"/>
      <c r="F15" s="85"/>
      <c r="G15" s="85"/>
      <c r="H15" s="85"/>
      <c r="I15" s="86"/>
      <c r="J15" s="78"/>
      <c r="K15" s="78"/>
      <c r="L15" s="75"/>
      <c r="M15" s="76"/>
      <c r="N15" s="78"/>
      <c r="O15" s="78"/>
      <c r="P15" s="78"/>
      <c r="Q15" s="78"/>
      <c r="R15" s="78"/>
      <c r="S15" s="78"/>
      <c r="T15" s="75"/>
      <c r="U15" s="75"/>
      <c r="V15" s="75"/>
      <c r="W15" s="75"/>
      <c r="X15" s="75"/>
      <c r="Y15" s="75"/>
      <c r="Z15" s="75"/>
    </row>
    <row r="16" spans="1:26" ht="24" hidden="1" thickBot="1" x14ac:dyDescent="0.4">
      <c r="A16" s="2"/>
      <c r="B16" s="1"/>
      <c r="C16" s="1"/>
      <c r="D16" s="1"/>
      <c r="E16" s="14"/>
      <c r="F16" s="1"/>
      <c r="G16" s="14"/>
      <c r="H16" s="14"/>
      <c r="I16" s="7"/>
      <c r="J16" s="7"/>
      <c r="K16" s="7"/>
      <c r="L16" s="7"/>
      <c r="M16" s="8"/>
      <c r="N16" s="7"/>
      <c r="O16" s="7"/>
      <c r="P16" s="7"/>
      <c r="Q16" s="7"/>
      <c r="R16" s="7"/>
      <c r="S16" s="7"/>
      <c r="T16" s="15"/>
      <c r="U16" s="15"/>
      <c r="V16" s="15"/>
      <c r="W16" s="1"/>
      <c r="X16" s="16"/>
      <c r="Y16" s="16"/>
      <c r="Z16" s="1"/>
    </row>
    <row r="17" spans="1:27" ht="20.25" x14ac:dyDescent="0.25">
      <c r="A17" s="553"/>
      <c r="B17" s="496"/>
      <c r="C17" s="497"/>
      <c r="D17" s="538" t="s">
        <v>56</v>
      </c>
      <c r="E17" s="539"/>
      <c r="F17" s="539"/>
      <c r="G17" s="539"/>
      <c r="H17" s="539"/>
      <c r="I17" s="539"/>
      <c r="J17" s="539"/>
      <c r="K17" s="539"/>
      <c r="L17" s="539"/>
      <c r="M17" s="539"/>
      <c r="N17" s="539"/>
      <c r="O17" s="539"/>
      <c r="P17" s="539"/>
      <c r="Q17" s="539"/>
      <c r="R17" s="539"/>
      <c r="S17" s="539"/>
      <c r="T17" s="539"/>
      <c r="U17" s="539"/>
      <c r="V17" s="539"/>
      <c r="W17" s="540"/>
      <c r="X17" s="121" t="s">
        <v>57</v>
      </c>
      <c r="Z17" s="1"/>
    </row>
    <row r="18" spans="1:27" ht="20.25" x14ac:dyDescent="0.25">
      <c r="A18" s="554"/>
      <c r="B18" s="555"/>
      <c r="C18" s="439"/>
      <c r="D18" s="541"/>
      <c r="E18" s="542"/>
      <c r="F18" s="542"/>
      <c r="G18" s="542"/>
      <c r="H18" s="542"/>
      <c r="I18" s="542"/>
      <c r="J18" s="542"/>
      <c r="K18" s="542"/>
      <c r="L18" s="542"/>
      <c r="M18" s="542"/>
      <c r="N18" s="542"/>
      <c r="O18" s="542"/>
      <c r="P18" s="542"/>
      <c r="Q18" s="542"/>
      <c r="R18" s="542"/>
      <c r="S18" s="542"/>
      <c r="T18" s="542"/>
      <c r="U18" s="542"/>
      <c r="V18" s="542"/>
      <c r="W18" s="543"/>
      <c r="X18" s="176" t="s">
        <v>168</v>
      </c>
      <c r="Z18" s="1"/>
    </row>
    <row r="19" spans="1:27" ht="20.25" x14ac:dyDescent="0.25">
      <c r="A19" s="554"/>
      <c r="B19" s="555"/>
      <c r="C19" s="439"/>
      <c r="D19" s="541"/>
      <c r="E19" s="542"/>
      <c r="F19" s="542"/>
      <c r="G19" s="542"/>
      <c r="H19" s="542"/>
      <c r="I19" s="542"/>
      <c r="J19" s="542"/>
      <c r="K19" s="542"/>
      <c r="L19" s="542"/>
      <c r="M19" s="542"/>
      <c r="N19" s="542"/>
      <c r="O19" s="542"/>
      <c r="P19" s="542"/>
      <c r="Q19" s="542"/>
      <c r="R19" s="542"/>
      <c r="S19" s="542"/>
      <c r="T19" s="542"/>
      <c r="U19" s="542"/>
      <c r="V19" s="542"/>
      <c r="W19" s="543"/>
      <c r="X19" s="177" t="s">
        <v>169</v>
      </c>
      <c r="Z19" s="1"/>
    </row>
    <row r="20" spans="1:27" ht="21" thickBot="1" x14ac:dyDescent="0.3">
      <c r="A20" s="556"/>
      <c r="B20" s="419"/>
      <c r="C20" s="420"/>
      <c r="D20" s="544"/>
      <c r="E20" s="545"/>
      <c r="F20" s="545"/>
      <c r="G20" s="545"/>
      <c r="H20" s="545"/>
      <c r="I20" s="545"/>
      <c r="J20" s="545"/>
      <c r="K20" s="545"/>
      <c r="L20" s="545"/>
      <c r="M20" s="545"/>
      <c r="N20" s="545"/>
      <c r="O20" s="545"/>
      <c r="P20" s="545"/>
      <c r="Q20" s="545"/>
      <c r="R20" s="545"/>
      <c r="S20" s="545"/>
      <c r="T20" s="545"/>
      <c r="U20" s="545"/>
      <c r="V20" s="545"/>
      <c r="W20" s="546"/>
      <c r="X20" s="122" t="s">
        <v>58</v>
      </c>
      <c r="Z20" s="1"/>
    </row>
    <row r="21" spans="1:27" ht="24" thickBot="1" x14ac:dyDescent="0.3">
      <c r="A21" s="17"/>
      <c r="B21" s="18"/>
      <c r="C21" s="18"/>
      <c r="D21" s="18"/>
      <c r="E21" s="19"/>
      <c r="F21" s="20"/>
      <c r="G21" s="21"/>
      <c r="H21" s="21"/>
      <c r="I21" s="20"/>
      <c r="J21" s="20"/>
      <c r="K21" s="20"/>
      <c r="L21" s="20"/>
      <c r="M21" s="20"/>
      <c r="N21" s="20"/>
      <c r="O21" s="20"/>
      <c r="P21" s="20"/>
      <c r="Q21" s="20"/>
      <c r="R21" s="20"/>
      <c r="S21" s="291"/>
      <c r="T21" s="22"/>
      <c r="U21" s="22"/>
      <c r="V21" s="20"/>
      <c r="W21" s="20"/>
      <c r="X21" s="21"/>
    </row>
    <row r="22" spans="1:27" ht="21" thickBot="1" x14ac:dyDescent="0.3">
      <c r="A22" s="547" t="s">
        <v>59</v>
      </c>
      <c r="B22" s="548"/>
      <c r="C22" s="549"/>
      <c r="D22" s="23"/>
      <c r="E22" s="530" t="str">
        <f>CONCATENATE("INFORME DE SEGUIMIENTO DEL PROCESO ",A23)</f>
        <v>INFORME DE SEGUIMIENTO DEL PROCESO GESTIÓN FINANCIERA</v>
      </c>
      <c r="F22" s="531"/>
      <c r="G22" s="21"/>
      <c r="H22" s="566" t="s">
        <v>60</v>
      </c>
      <c r="I22" s="567"/>
      <c r="J22" s="568"/>
      <c r="K22" s="107"/>
      <c r="L22" s="107"/>
      <c r="M22" s="574" t="s">
        <v>61</v>
      </c>
      <c r="N22" s="575"/>
      <c r="O22" s="576"/>
      <c r="P22" s="111"/>
      <c r="Q22" s="111"/>
      <c r="R22" s="111"/>
      <c r="S22" s="111"/>
      <c r="T22" s="111"/>
      <c r="U22" s="111"/>
      <c r="V22" s="219"/>
      <c r="W22" s="111"/>
      <c r="X22" s="110"/>
    </row>
    <row r="23" spans="1:27" ht="36.75" thickBot="1" x14ac:dyDescent="0.3">
      <c r="A23" s="590" t="s">
        <v>54</v>
      </c>
      <c r="B23" s="591"/>
      <c r="C23" s="592"/>
      <c r="D23" s="23"/>
      <c r="E23" s="125" t="s">
        <v>151</v>
      </c>
      <c r="F23" s="126">
        <f>COUNTA(A31:A53)</f>
        <v>5</v>
      </c>
      <c r="G23" s="21"/>
      <c r="H23" s="569" t="s">
        <v>69</v>
      </c>
      <c r="I23" s="570"/>
      <c r="J23" s="126">
        <f>COUNTIF(I31:I53,"Acción correctiva")</f>
        <v>20</v>
      </c>
      <c r="K23" s="112"/>
      <c r="L23" s="108"/>
      <c r="M23" s="113" t="s">
        <v>65</v>
      </c>
      <c r="N23" s="124" t="s">
        <v>66</v>
      </c>
      <c r="O23" s="156" t="s">
        <v>67</v>
      </c>
      <c r="P23" s="111"/>
      <c r="Q23" s="111"/>
      <c r="R23" s="111"/>
      <c r="S23" s="111"/>
      <c r="T23" s="111"/>
      <c r="U23" s="110"/>
      <c r="V23" s="220"/>
      <c r="W23" s="23"/>
      <c r="X23" s="110"/>
    </row>
    <row r="24" spans="1:27" ht="39.75" customHeight="1" thickBot="1" x14ac:dyDescent="0.4">
      <c r="A24" s="27"/>
      <c r="B24" s="23"/>
      <c r="C24" s="23"/>
      <c r="D24" s="28"/>
      <c r="E24" s="127" t="s">
        <v>62</v>
      </c>
      <c r="F24" s="128">
        <f>COUNTA(H31:H53)</f>
        <v>23</v>
      </c>
      <c r="G24" s="24"/>
      <c r="H24" s="571" t="s">
        <v>156</v>
      </c>
      <c r="I24" s="572"/>
      <c r="J24" s="131">
        <f>COUNTIF(I31:I53,"Acción Preventiva y/o de mejora")</f>
        <v>3</v>
      </c>
      <c r="K24" s="112"/>
      <c r="L24" s="108"/>
      <c r="M24" s="114">
        <v>2016</v>
      </c>
      <c r="N24" s="37">
        <v>3</v>
      </c>
      <c r="O24" s="115">
        <v>17</v>
      </c>
      <c r="P24" s="111"/>
      <c r="Q24" s="111"/>
      <c r="R24" s="112"/>
      <c r="S24" s="112"/>
      <c r="T24" s="112"/>
      <c r="U24" s="110"/>
      <c r="V24" s="220"/>
      <c r="W24" s="23"/>
      <c r="X24" s="110"/>
    </row>
    <row r="25" spans="1:27" ht="39.75" customHeight="1" x14ac:dyDescent="0.35">
      <c r="A25" s="27"/>
      <c r="B25" s="23"/>
      <c r="C25" s="23"/>
      <c r="D25" s="33"/>
      <c r="E25" s="129" t="s">
        <v>152</v>
      </c>
      <c r="F25" s="128">
        <f>COUNTIF(W31:W53, "Vencida")</f>
        <v>0</v>
      </c>
      <c r="G25" s="24"/>
      <c r="H25" s="573"/>
      <c r="I25" s="573"/>
      <c r="J25" s="118"/>
      <c r="K25" s="112"/>
      <c r="L25" s="108"/>
      <c r="M25" s="116">
        <v>2017</v>
      </c>
      <c r="N25" s="46">
        <v>7</v>
      </c>
      <c r="O25" s="117">
        <v>5</v>
      </c>
      <c r="P25" s="111"/>
      <c r="Q25" s="111"/>
      <c r="R25" s="112"/>
      <c r="S25" s="112"/>
      <c r="T25" s="112"/>
      <c r="U25" s="110"/>
      <c r="V25" s="220"/>
      <c r="W25" s="23"/>
      <c r="X25" s="62"/>
    </row>
    <row r="26" spans="1:27" ht="39.75" customHeight="1" x14ac:dyDescent="0.35">
      <c r="A26" s="27"/>
      <c r="B26" s="23"/>
      <c r="C26" s="23"/>
      <c r="D26" s="28"/>
      <c r="E26" s="129" t="s">
        <v>153</v>
      </c>
      <c r="F26" s="373">
        <f>COUNTIF(W31:W53, "En ejecución")</f>
        <v>1</v>
      </c>
      <c r="G26" s="24"/>
      <c r="H26" s="573"/>
      <c r="I26" s="573"/>
      <c r="J26" s="330"/>
      <c r="K26" s="118"/>
      <c r="L26" s="108"/>
      <c r="M26" s="116">
        <v>2018</v>
      </c>
      <c r="N26" s="46"/>
      <c r="O26" s="117"/>
      <c r="P26" s="111"/>
      <c r="Q26" s="111"/>
      <c r="R26" s="112"/>
      <c r="S26" s="112"/>
      <c r="T26" s="112"/>
      <c r="U26" s="110"/>
      <c r="V26" s="220"/>
      <c r="W26" s="23"/>
      <c r="X26" s="62"/>
    </row>
    <row r="27" spans="1:27" ht="30.75" customHeight="1" thickBot="1" x14ac:dyDescent="0.4">
      <c r="A27" s="27"/>
      <c r="B27" s="23"/>
      <c r="C27" s="23"/>
      <c r="D27" s="33"/>
      <c r="E27" s="130" t="s">
        <v>155</v>
      </c>
      <c r="F27" s="131">
        <f>COUNTIF(W31:W53, "Cerrada")</f>
        <v>22</v>
      </c>
      <c r="G27" s="24"/>
      <c r="H27" s="25"/>
      <c r="I27" s="109"/>
      <c r="J27" s="108"/>
      <c r="K27" s="108"/>
      <c r="L27" s="108"/>
      <c r="M27" s="119" t="s">
        <v>75</v>
      </c>
      <c r="N27" s="120">
        <f>SUM(N24:N26)</f>
        <v>10</v>
      </c>
      <c r="O27" s="157">
        <f>SUM(O24:O26)</f>
        <v>22</v>
      </c>
      <c r="P27" s="111"/>
      <c r="Q27" s="111"/>
      <c r="R27" s="112"/>
      <c r="S27" s="112"/>
      <c r="T27" s="112"/>
      <c r="U27" s="110"/>
      <c r="V27" s="220"/>
      <c r="W27" s="23"/>
      <c r="X27" s="62"/>
    </row>
    <row r="28" spans="1:27" ht="24.75" thickBot="1" x14ac:dyDescent="0.4">
      <c r="A28" s="27"/>
      <c r="B28" s="23"/>
      <c r="C28" s="23"/>
      <c r="D28" s="23"/>
      <c r="E28" s="103"/>
      <c r="F28" s="104"/>
      <c r="G28" s="24"/>
      <c r="H28" s="25"/>
      <c r="I28" s="105"/>
      <c r="J28" s="106"/>
      <c r="K28" s="105"/>
      <c r="L28" s="106"/>
      <c r="M28" s="123"/>
      <c r="N28" s="26"/>
      <c r="O28" s="26"/>
      <c r="P28" s="26"/>
      <c r="Q28" s="26"/>
      <c r="R28" s="20"/>
      <c r="S28" s="291"/>
      <c r="T28" s="20"/>
      <c r="U28" s="20"/>
      <c r="V28" s="20"/>
      <c r="W28" s="20"/>
      <c r="X28" s="20"/>
    </row>
    <row r="29" spans="1:27" s="97" customFormat="1" ht="24" thickBot="1" x14ac:dyDescent="0.25">
      <c r="A29" s="557" t="s">
        <v>80</v>
      </c>
      <c r="B29" s="558"/>
      <c r="C29" s="558"/>
      <c r="D29" s="558"/>
      <c r="E29" s="558"/>
      <c r="F29" s="558"/>
      <c r="G29" s="559"/>
      <c r="H29" s="550" t="s">
        <v>81</v>
      </c>
      <c r="I29" s="551"/>
      <c r="J29" s="551"/>
      <c r="K29" s="551"/>
      <c r="L29" s="551"/>
      <c r="M29" s="551"/>
      <c r="N29" s="552"/>
      <c r="O29" s="563" t="s">
        <v>82</v>
      </c>
      <c r="P29" s="564"/>
      <c r="Q29" s="564"/>
      <c r="R29" s="564"/>
      <c r="S29" s="565"/>
      <c r="T29" s="527" t="s">
        <v>148</v>
      </c>
      <c r="U29" s="528"/>
      <c r="V29" s="528"/>
      <c r="W29" s="528"/>
      <c r="X29" s="529"/>
      <c r="Y29" s="99"/>
      <c r="Z29" s="100"/>
      <c r="AA29" s="101"/>
    </row>
    <row r="30" spans="1:27" ht="64.5" thickBot="1" x14ac:dyDescent="0.3">
      <c r="A30" s="196" t="s">
        <v>154</v>
      </c>
      <c r="B30" s="197" t="s">
        <v>3</v>
      </c>
      <c r="C30" s="197" t="s">
        <v>84</v>
      </c>
      <c r="D30" s="197" t="s">
        <v>140</v>
      </c>
      <c r="E30" s="197" t="s">
        <v>141</v>
      </c>
      <c r="F30" s="197" t="s">
        <v>142</v>
      </c>
      <c r="G30" s="198" t="s">
        <v>143</v>
      </c>
      <c r="H30" s="199" t="s">
        <v>146</v>
      </c>
      <c r="I30" s="197" t="s">
        <v>5</v>
      </c>
      <c r="J30" s="197" t="s">
        <v>85</v>
      </c>
      <c r="K30" s="200" t="s">
        <v>86</v>
      </c>
      <c r="L30" s="200" t="s">
        <v>88</v>
      </c>
      <c r="M30" s="200" t="s">
        <v>89</v>
      </c>
      <c r="N30" s="201" t="s">
        <v>90</v>
      </c>
      <c r="O30" s="535" t="s">
        <v>91</v>
      </c>
      <c r="P30" s="536"/>
      <c r="Q30" s="536"/>
      <c r="R30" s="537"/>
      <c r="S30" s="292" t="s">
        <v>92</v>
      </c>
      <c r="T30" s="202" t="s">
        <v>91</v>
      </c>
      <c r="U30" s="200" t="s">
        <v>92</v>
      </c>
      <c r="V30" s="200" t="s">
        <v>166</v>
      </c>
      <c r="W30" s="200" t="s">
        <v>93</v>
      </c>
      <c r="X30" s="201" t="s">
        <v>163</v>
      </c>
      <c r="Y30" s="98"/>
      <c r="Z30" s="102"/>
      <c r="AA30" s="102"/>
    </row>
    <row r="31" spans="1:27" s="272" customFormat="1" ht="409.6" customHeight="1" x14ac:dyDescent="0.25">
      <c r="A31" s="340">
        <v>30</v>
      </c>
      <c r="B31" s="338" t="s">
        <v>10</v>
      </c>
      <c r="C31" s="338" t="s">
        <v>35</v>
      </c>
      <c r="D31" s="341">
        <v>42531</v>
      </c>
      <c r="E31" s="339" t="s">
        <v>270</v>
      </c>
      <c r="F31" s="338" t="s">
        <v>11</v>
      </c>
      <c r="G31" s="370" t="s">
        <v>271</v>
      </c>
      <c r="H31" s="370" t="s">
        <v>272</v>
      </c>
      <c r="I31" s="211" t="s">
        <v>24</v>
      </c>
      <c r="J31" s="211" t="s">
        <v>273</v>
      </c>
      <c r="K31" s="211" t="s">
        <v>274</v>
      </c>
      <c r="L31" s="267">
        <v>42643</v>
      </c>
      <c r="M31" s="267">
        <v>42646</v>
      </c>
      <c r="N31" s="267">
        <v>42735</v>
      </c>
      <c r="O31" s="635" t="s">
        <v>532</v>
      </c>
      <c r="P31" s="635"/>
      <c r="Q31" s="635"/>
      <c r="R31" s="635"/>
      <c r="S31" s="311" t="s">
        <v>664</v>
      </c>
      <c r="T31" s="312" t="s">
        <v>642</v>
      </c>
      <c r="U31" s="212" t="s">
        <v>665</v>
      </c>
      <c r="V31" s="268" t="s">
        <v>164</v>
      </c>
      <c r="W31" s="269" t="s">
        <v>30</v>
      </c>
      <c r="X31" s="213" t="s">
        <v>666</v>
      </c>
      <c r="Y31" s="270"/>
      <c r="Z31" s="271"/>
    </row>
    <row r="32" spans="1:27" s="272" customFormat="1" ht="357.75" customHeight="1" x14ac:dyDescent="0.25">
      <c r="A32" s="340">
        <v>32</v>
      </c>
      <c r="B32" s="338" t="s">
        <v>10</v>
      </c>
      <c r="C32" s="338" t="s">
        <v>43</v>
      </c>
      <c r="D32" s="341">
        <v>42934</v>
      </c>
      <c r="E32" s="339" t="s">
        <v>275</v>
      </c>
      <c r="F32" s="338" t="s">
        <v>11</v>
      </c>
      <c r="G32" s="370" t="s">
        <v>276</v>
      </c>
      <c r="H32" s="370" t="s">
        <v>277</v>
      </c>
      <c r="I32" s="211" t="s">
        <v>24</v>
      </c>
      <c r="J32" s="211" t="s">
        <v>278</v>
      </c>
      <c r="K32" s="211" t="s">
        <v>279</v>
      </c>
      <c r="L32" s="267">
        <v>42947</v>
      </c>
      <c r="M32" s="267">
        <v>42979</v>
      </c>
      <c r="N32" s="267">
        <v>43084</v>
      </c>
      <c r="O32" s="635" t="s">
        <v>533</v>
      </c>
      <c r="P32" s="635"/>
      <c r="Q32" s="635"/>
      <c r="R32" s="635"/>
      <c r="S32" s="211" t="s">
        <v>420</v>
      </c>
      <c r="T32" s="283" t="s">
        <v>655</v>
      </c>
      <c r="U32" s="400" t="s">
        <v>667</v>
      </c>
      <c r="V32" s="274" t="s">
        <v>164</v>
      </c>
      <c r="W32" s="269" t="s">
        <v>30</v>
      </c>
      <c r="X32" s="213" t="s">
        <v>668</v>
      </c>
      <c r="Y32" s="270"/>
      <c r="Z32" s="271"/>
    </row>
    <row r="33" spans="1:26" s="277" customFormat="1" ht="369.75" x14ac:dyDescent="0.25">
      <c r="A33" s="340">
        <v>35</v>
      </c>
      <c r="B33" s="338" t="s">
        <v>10</v>
      </c>
      <c r="C33" s="338" t="s">
        <v>43</v>
      </c>
      <c r="D33" s="341">
        <v>42934</v>
      </c>
      <c r="E33" s="339" t="s">
        <v>280</v>
      </c>
      <c r="F33" s="338" t="s">
        <v>11</v>
      </c>
      <c r="G33" s="370" t="s">
        <v>281</v>
      </c>
      <c r="H33" s="370" t="s">
        <v>282</v>
      </c>
      <c r="I33" s="338" t="s">
        <v>24</v>
      </c>
      <c r="J33" s="273" t="s">
        <v>283</v>
      </c>
      <c r="K33" s="338" t="s">
        <v>284</v>
      </c>
      <c r="L33" s="341">
        <v>42947</v>
      </c>
      <c r="M33" s="341">
        <v>42948</v>
      </c>
      <c r="N33" s="341">
        <v>43100</v>
      </c>
      <c r="O33" s="635" t="s">
        <v>534</v>
      </c>
      <c r="P33" s="635"/>
      <c r="Q33" s="635"/>
      <c r="R33" s="635"/>
      <c r="S33" s="338" t="s">
        <v>421</v>
      </c>
      <c r="T33" s="244" t="s">
        <v>656</v>
      </c>
      <c r="U33" s="266" t="s">
        <v>669</v>
      </c>
      <c r="V33" s="274" t="s">
        <v>164</v>
      </c>
      <c r="W33" s="269" t="s">
        <v>30</v>
      </c>
      <c r="X33" s="339" t="s">
        <v>590</v>
      </c>
      <c r="Y33" s="275"/>
      <c r="Z33" s="276"/>
    </row>
    <row r="34" spans="1:26" s="272" customFormat="1" ht="353.25" customHeight="1" x14ac:dyDescent="0.25">
      <c r="A34" s="649">
        <v>36</v>
      </c>
      <c r="B34" s="650" t="s">
        <v>10</v>
      </c>
      <c r="C34" s="650" t="s">
        <v>43</v>
      </c>
      <c r="D34" s="651">
        <v>42934</v>
      </c>
      <c r="E34" s="647" t="s">
        <v>285</v>
      </c>
      <c r="F34" s="650" t="s">
        <v>11</v>
      </c>
      <c r="G34" s="647" t="s">
        <v>281</v>
      </c>
      <c r="H34" s="370" t="s">
        <v>286</v>
      </c>
      <c r="I34" s="211" t="s">
        <v>24</v>
      </c>
      <c r="J34" s="215" t="s">
        <v>283</v>
      </c>
      <c r="K34" s="211" t="s">
        <v>279</v>
      </c>
      <c r="L34" s="267">
        <v>42947</v>
      </c>
      <c r="M34" s="267">
        <v>42948</v>
      </c>
      <c r="N34" s="267">
        <v>43097</v>
      </c>
      <c r="O34" s="635" t="s">
        <v>535</v>
      </c>
      <c r="P34" s="635"/>
      <c r="Q34" s="635"/>
      <c r="R34" s="635"/>
      <c r="S34" s="211" t="s">
        <v>422</v>
      </c>
      <c r="T34" s="244" t="s">
        <v>657</v>
      </c>
      <c r="U34" s="278" t="s">
        <v>670</v>
      </c>
      <c r="V34" s="268" t="s">
        <v>164</v>
      </c>
      <c r="W34" s="269" t="s">
        <v>30</v>
      </c>
      <c r="X34" s="213" t="s">
        <v>591</v>
      </c>
      <c r="Y34" s="270"/>
      <c r="Z34" s="271"/>
    </row>
    <row r="35" spans="1:26" s="272" customFormat="1" ht="241.5" customHeight="1" x14ac:dyDescent="0.25">
      <c r="A35" s="649"/>
      <c r="B35" s="650"/>
      <c r="C35" s="650"/>
      <c r="D35" s="651"/>
      <c r="E35" s="647"/>
      <c r="F35" s="650"/>
      <c r="G35" s="647"/>
      <c r="H35" s="370" t="s">
        <v>287</v>
      </c>
      <c r="I35" s="211" t="s">
        <v>24</v>
      </c>
      <c r="J35" s="211" t="s">
        <v>288</v>
      </c>
      <c r="K35" s="211" t="s">
        <v>289</v>
      </c>
      <c r="L35" s="267">
        <v>42947</v>
      </c>
      <c r="M35" s="267">
        <v>42948</v>
      </c>
      <c r="N35" s="267">
        <v>43097</v>
      </c>
      <c r="O35" s="635" t="s">
        <v>536</v>
      </c>
      <c r="P35" s="635"/>
      <c r="Q35" s="635"/>
      <c r="R35" s="635"/>
      <c r="S35" s="211" t="s">
        <v>423</v>
      </c>
      <c r="T35" s="208" t="s">
        <v>658</v>
      </c>
      <c r="U35" s="212" t="s">
        <v>671</v>
      </c>
      <c r="V35" s="268" t="s">
        <v>164</v>
      </c>
      <c r="W35" s="269" t="s">
        <v>30</v>
      </c>
      <c r="X35" s="213" t="s">
        <v>592</v>
      </c>
      <c r="Y35" s="270"/>
      <c r="Z35" s="271"/>
    </row>
    <row r="36" spans="1:26" ht="153" hidden="1" x14ac:dyDescent="0.25">
      <c r="A36" s="602">
        <v>37</v>
      </c>
      <c r="B36" s="600" t="s">
        <v>10</v>
      </c>
      <c r="C36" s="600" t="s">
        <v>43</v>
      </c>
      <c r="D36" s="605">
        <v>43129</v>
      </c>
      <c r="E36" s="600" t="s">
        <v>290</v>
      </c>
      <c r="F36" s="600" t="s">
        <v>11</v>
      </c>
      <c r="G36" s="596" t="s">
        <v>291</v>
      </c>
      <c r="H36" s="299" t="s">
        <v>292</v>
      </c>
      <c r="I36" s="296" t="s">
        <v>24</v>
      </c>
      <c r="J36" s="296" t="s">
        <v>293</v>
      </c>
      <c r="K36" s="296" t="s">
        <v>294</v>
      </c>
      <c r="L36" s="298">
        <v>43129</v>
      </c>
      <c r="M36" s="298">
        <v>43130</v>
      </c>
      <c r="N36" s="298">
        <v>43138</v>
      </c>
      <c r="O36" s="634" t="s">
        <v>295</v>
      </c>
      <c r="P36" s="634"/>
      <c r="Q36" s="634"/>
      <c r="R36" s="634"/>
      <c r="S36" s="93" t="s">
        <v>429</v>
      </c>
      <c r="T36" s="189" t="s">
        <v>296</v>
      </c>
      <c r="U36" s="93" t="s">
        <v>297</v>
      </c>
      <c r="V36" s="165"/>
      <c r="W36" s="336" t="s">
        <v>30</v>
      </c>
      <c r="X36" s="213" t="s">
        <v>348</v>
      </c>
      <c r="Y36" s="16"/>
      <c r="Z36" s="1"/>
    </row>
    <row r="37" spans="1:26" s="272" customFormat="1" ht="184.5" customHeight="1" x14ac:dyDescent="0.25">
      <c r="A37" s="602"/>
      <c r="B37" s="600"/>
      <c r="C37" s="600"/>
      <c r="D37" s="605"/>
      <c r="E37" s="600"/>
      <c r="F37" s="600"/>
      <c r="G37" s="596"/>
      <c r="H37" s="213" t="s">
        <v>298</v>
      </c>
      <c r="I37" s="211" t="s">
        <v>24</v>
      </c>
      <c r="J37" s="211" t="s">
        <v>299</v>
      </c>
      <c r="K37" s="211" t="s">
        <v>300</v>
      </c>
      <c r="L37" s="267">
        <v>43129</v>
      </c>
      <c r="M37" s="267">
        <v>43136</v>
      </c>
      <c r="N37" s="267">
        <v>43281</v>
      </c>
      <c r="O37" s="635" t="s">
        <v>415</v>
      </c>
      <c r="P37" s="635"/>
      <c r="Q37" s="635"/>
      <c r="R37" s="635"/>
      <c r="S37" s="211" t="s">
        <v>424</v>
      </c>
      <c r="T37" s="244" t="s">
        <v>659</v>
      </c>
      <c r="U37" s="212" t="s">
        <v>598</v>
      </c>
      <c r="V37" s="279"/>
      <c r="W37" s="269" t="s">
        <v>150</v>
      </c>
      <c r="X37" s="213" t="s">
        <v>593</v>
      </c>
      <c r="Y37" s="270"/>
      <c r="Z37" s="271"/>
    </row>
    <row r="38" spans="1:26" ht="52.5" hidden="1" customHeight="1" x14ac:dyDescent="0.25">
      <c r="A38" s="602"/>
      <c r="B38" s="600"/>
      <c r="C38" s="600"/>
      <c r="D38" s="605"/>
      <c r="E38" s="600"/>
      <c r="F38" s="600"/>
      <c r="G38" s="596"/>
      <c r="H38" s="299" t="s">
        <v>302</v>
      </c>
      <c r="I38" s="296" t="s">
        <v>24</v>
      </c>
      <c r="J38" s="296" t="s">
        <v>303</v>
      </c>
      <c r="K38" s="296" t="s">
        <v>304</v>
      </c>
      <c r="L38" s="298">
        <v>43129</v>
      </c>
      <c r="M38" s="298">
        <v>43130</v>
      </c>
      <c r="N38" s="298">
        <v>43133</v>
      </c>
      <c r="O38" s="634" t="s">
        <v>305</v>
      </c>
      <c r="P38" s="634"/>
      <c r="Q38" s="634"/>
      <c r="R38" s="634"/>
      <c r="S38" s="296" t="s">
        <v>430</v>
      </c>
      <c r="T38" s="189" t="s">
        <v>301</v>
      </c>
      <c r="U38" s="93" t="s">
        <v>297</v>
      </c>
      <c r="V38" s="165"/>
      <c r="W38" s="336" t="s">
        <v>30</v>
      </c>
      <c r="X38" s="213" t="s">
        <v>348</v>
      </c>
      <c r="Y38" s="16"/>
      <c r="Z38" s="1"/>
    </row>
    <row r="39" spans="1:26" ht="114.75" hidden="1" x14ac:dyDescent="0.25">
      <c r="A39" s="602"/>
      <c r="B39" s="600"/>
      <c r="C39" s="600"/>
      <c r="D39" s="605"/>
      <c r="E39" s="600"/>
      <c r="F39" s="600"/>
      <c r="G39" s="596"/>
      <c r="H39" s="299" t="s">
        <v>306</v>
      </c>
      <c r="I39" s="296" t="s">
        <v>24</v>
      </c>
      <c r="J39" s="296" t="s">
        <v>307</v>
      </c>
      <c r="K39" s="296" t="s">
        <v>308</v>
      </c>
      <c r="L39" s="298">
        <v>43137</v>
      </c>
      <c r="M39" s="298">
        <v>43138</v>
      </c>
      <c r="N39" s="298">
        <v>43159</v>
      </c>
      <c r="O39" s="634" t="s">
        <v>309</v>
      </c>
      <c r="P39" s="634"/>
      <c r="Q39" s="634"/>
      <c r="R39" s="634"/>
      <c r="S39" s="296" t="s">
        <v>431</v>
      </c>
      <c r="T39" s="189" t="s">
        <v>301</v>
      </c>
      <c r="U39" s="93" t="s">
        <v>297</v>
      </c>
      <c r="V39" s="165"/>
      <c r="W39" s="336" t="s">
        <v>30</v>
      </c>
      <c r="X39" s="213" t="s">
        <v>348</v>
      </c>
      <c r="Y39" s="16"/>
      <c r="Z39" s="1"/>
    </row>
    <row r="40" spans="1:26" ht="111" hidden="1" customHeight="1" x14ac:dyDescent="0.25">
      <c r="A40" s="602"/>
      <c r="B40" s="600"/>
      <c r="C40" s="600"/>
      <c r="D40" s="605"/>
      <c r="E40" s="600"/>
      <c r="F40" s="600"/>
      <c r="G40" s="596"/>
      <c r="H40" s="299" t="s">
        <v>310</v>
      </c>
      <c r="I40" s="296" t="s">
        <v>24</v>
      </c>
      <c r="J40" s="296" t="s">
        <v>299</v>
      </c>
      <c r="K40" s="296" t="s">
        <v>311</v>
      </c>
      <c r="L40" s="298">
        <v>43137</v>
      </c>
      <c r="M40" s="298">
        <v>43138</v>
      </c>
      <c r="N40" s="298">
        <v>43143</v>
      </c>
      <c r="O40" s="634" t="s">
        <v>312</v>
      </c>
      <c r="P40" s="634"/>
      <c r="Q40" s="634"/>
      <c r="R40" s="634"/>
      <c r="S40" s="296" t="s">
        <v>432</v>
      </c>
      <c r="T40" s="189" t="s">
        <v>301</v>
      </c>
      <c r="U40" s="93" t="s">
        <v>297</v>
      </c>
      <c r="V40" s="165"/>
      <c r="W40" s="336" t="s">
        <v>30</v>
      </c>
      <c r="X40" s="213" t="s">
        <v>348</v>
      </c>
      <c r="Y40" s="16"/>
      <c r="Z40" s="1"/>
    </row>
    <row r="41" spans="1:26" s="272" customFormat="1" ht="312.75" customHeight="1" x14ac:dyDescent="0.25">
      <c r="A41" s="602"/>
      <c r="B41" s="600"/>
      <c r="C41" s="600"/>
      <c r="D41" s="605"/>
      <c r="E41" s="600"/>
      <c r="F41" s="600"/>
      <c r="G41" s="596"/>
      <c r="H41" s="213" t="s">
        <v>313</v>
      </c>
      <c r="I41" s="211" t="s">
        <v>24</v>
      </c>
      <c r="J41" s="211" t="s">
        <v>314</v>
      </c>
      <c r="K41" s="211" t="s">
        <v>315</v>
      </c>
      <c r="L41" s="267">
        <v>43137</v>
      </c>
      <c r="M41" s="267">
        <v>43189</v>
      </c>
      <c r="N41" s="267">
        <v>43281</v>
      </c>
      <c r="O41" s="635" t="s">
        <v>537</v>
      </c>
      <c r="P41" s="635"/>
      <c r="Q41" s="635"/>
      <c r="R41" s="635"/>
      <c r="S41" s="211" t="s">
        <v>425</v>
      </c>
      <c r="T41" s="244" t="s">
        <v>672</v>
      </c>
      <c r="U41" s="212" t="s">
        <v>596</v>
      </c>
      <c r="V41" s="268" t="s">
        <v>164</v>
      </c>
      <c r="W41" s="269" t="s">
        <v>30</v>
      </c>
      <c r="X41" s="213" t="s">
        <v>594</v>
      </c>
      <c r="Y41" s="270"/>
      <c r="Z41" s="271"/>
    </row>
    <row r="42" spans="1:26" s="272" customFormat="1" ht="409.6" customHeight="1" x14ac:dyDescent="0.25">
      <c r="A42" s="602"/>
      <c r="B42" s="600"/>
      <c r="C42" s="600"/>
      <c r="D42" s="605"/>
      <c r="E42" s="600"/>
      <c r="F42" s="600"/>
      <c r="G42" s="596"/>
      <c r="H42" s="213" t="s">
        <v>316</v>
      </c>
      <c r="I42" s="211" t="s">
        <v>24</v>
      </c>
      <c r="J42" s="211" t="s">
        <v>314</v>
      </c>
      <c r="K42" s="211" t="s">
        <v>317</v>
      </c>
      <c r="L42" s="267">
        <v>43137</v>
      </c>
      <c r="M42" s="267">
        <v>43189</v>
      </c>
      <c r="N42" s="267">
        <v>43281</v>
      </c>
      <c r="O42" s="635" t="s">
        <v>538</v>
      </c>
      <c r="P42" s="635"/>
      <c r="Q42" s="635"/>
      <c r="R42" s="635"/>
      <c r="S42" s="211" t="s">
        <v>426</v>
      </c>
      <c r="T42" s="244" t="s">
        <v>660</v>
      </c>
      <c r="U42" s="212" t="s">
        <v>673</v>
      </c>
      <c r="V42" s="268" t="s">
        <v>164</v>
      </c>
      <c r="W42" s="269" t="s">
        <v>30</v>
      </c>
      <c r="X42" s="213" t="s">
        <v>595</v>
      </c>
      <c r="Y42" s="270"/>
      <c r="Z42" s="271"/>
    </row>
    <row r="43" spans="1:26" s="272" customFormat="1" ht="189.75" customHeight="1" x14ac:dyDescent="0.25">
      <c r="A43" s="602"/>
      <c r="B43" s="600"/>
      <c r="C43" s="600"/>
      <c r="D43" s="605"/>
      <c r="E43" s="600"/>
      <c r="F43" s="600"/>
      <c r="G43" s="596"/>
      <c r="H43" s="214" t="s">
        <v>318</v>
      </c>
      <c r="I43" s="211" t="s">
        <v>24</v>
      </c>
      <c r="J43" s="280" t="s">
        <v>319</v>
      </c>
      <c r="K43" s="280" t="s">
        <v>300</v>
      </c>
      <c r="L43" s="281">
        <v>43137</v>
      </c>
      <c r="M43" s="281"/>
      <c r="N43" s="281"/>
      <c r="O43" s="645" t="s">
        <v>539</v>
      </c>
      <c r="P43" s="645"/>
      <c r="Q43" s="645"/>
      <c r="R43" s="645"/>
      <c r="S43" s="280"/>
      <c r="T43" s="244" t="s">
        <v>661</v>
      </c>
      <c r="U43" s="293" t="s">
        <v>674</v>
      </c>
      <c r="V43" s="268" t="s">
        <v>164</v>
      </c>
      <c r="W43" s="269" t="s">
        <v>30</v>
      </c>
      <c r="X43" s="213" t="s">
        <v>597</v>
      </c>
      <c r="Y43" s="270"/>
      <c r="Z43" s="271"/>
    </row>
    <row r="44" spans="1:26" ht="191.25" hidden="1" x14ac:dyDescent="0.25">
      <c r="A44" s="602"/>
      <c r="B44" s="600"/>
      <c r="C44" s="600"/>
      <c r="D44" s="605"/>
      <c r="E44" s="600"/>
      <c r="F44" s="600"/>
      <c r="G44" s="596"/>
      <c r="H44" s="299" t="s">
        <v>320</v>
      </c>
      <c r="I44" s="296" t="s">
        <v>24</v>
      </c>
      <c r="J44" s="296" t="s">
        <v>321</v>
      </c>
      <c r="K44" s="296" t="s">
        <v>322</v>
      </c>
      <c r="L44" s="298">
        <v>43137</v>
      </c>
      <c r="M44" s="298">
        <v>43136</v>
      </c>
      <c r="N44" s="298">
        <v>43280</v>
      </c>
      <c r="O44" s="633" t="s">
        <v>323</v>
      </c>
      <c r="P44" s="634"/>
      <c r="Q44" s="634"/>
      <c r="R44" s="634"/>
      <c r="S44" s="216" t="s">
        <v>427</v>
      </c>
      <c r="T44" s="223" t="s">
        <v>433</v>
      </c>
      <c r="U44" s="299" t="s">
        <v>382</v>
      </c>
      <c r="V44" s="165"/>
      <c r="W44" s="336" t="s">
        <v>30</v>
      </c>
      <c r="X44" s="213" t="s">
        <v>438</v>
      </c>
      <c r="Y44" s="16"/>
      <c r="Z44" s="1"/>
    </row>
    <row r="45" spans="1:26" s="272" customFormat="1" ht="248.25" customHeight="1" x14ac:dyDescent="0.25">
      <c r="A45" s="602"/>
      <c r="B45" s="600"/>
      <c r="C45" s="600"/>
      <c r="D45" s="605"/>
      <c r="E45" s="600"/>
      <c r="F45" s="600"/>
      <c r="G45" s="596"/>
      <c r="H45" s="213" t="s">
        <v>324</v>
      </c>
      <c r="I45" s="211" t="s">
        <v>24</v>
      </c>
      <c r="J45" s="211" t="s">
        <v>325</v>
      </c>
      <c r="K45" s="211" t="s">
        <v>322</v>
      </c>
      <c r="L45" s="267">
        <v>43137</v>
      </c>
      <c r="M45" s="267">
        <v>43136</v>
      </c>
      <c r="N45" s="267">
        <v>43280</v>
      </c>
      <c r="O45" s="635" t="s">
        <v>540</v>
      </c>
      <c r="P45" s="635"/>
      <c r="Q45" s="635"/>
      <c r="R45" s="635"/>
      <c r="S45" s="211"/>
      <c r="T45" s="244" t="s">
        <v>662</v>
      </c>
      <c r="U45" s="212" t="s">
        <v>675</v>
      </c>
      <c r="V45" s="268" t="s">
        <v>164</v>
      </c>
      <c r="W45" s="269" t="s">
        <v>30</v>
      </c>
      <c r="X45" s="213" t="s">
        <v>599</v>
      </c>
      <c r="Y45" s="270"/>
      <c r="Z45" s="271"/>
    </row>
    <row r="46" spans="1:26" ht="76.5" hidden="1" x14ac:dyDescent="0.25">
      <c r="A46" s="648"/>
      <c r="B46" s="600"/>
      <c r="C46" s="600"/>
      <c r="D46" s="605"/>
      <c r="E46" s="600"/>
      <c r="F46" s="600"/>
      <c r="G46" s="596"/>
      <c r="H46" s="299" t="s">
        <v>326</v>
      </c>
      <c r="I46" s="296" t="s">
        <v>24</v>
      </c>
      <c r="J46" s="296" t="s">
        <v>327</v>
      </c>
      <c r="K46" s="296" t="s">
        <v>328</v>
      </c>
      <c r="L46" s="298">
        <v>43137</v>
      </c>
      <c r="M46" s="298">
        <v>43136</v>
      </c>
      <c r="N46" s="298">
        <v>43159</v>
      </c>
      <c r="O46" s="634" t="s">
        <v>329</v>
      </c>
      <c r="P46" s="634"/>
      <c r="Q46" s="634"/>
      <c r="R46" s="634"/>
      <c r="S46" s="216" t="s">
        <v>428</v>
      </c>
      <c r="T46" s="189" t="s">
        <v>330</v>
      </c>
      <c r="U46" s="93" t="s">
        <v>331</v>
      </c>
      <c r="V46" s="165"/>
      <c r="W46" s="336" t="s">
        <v>30</v>
      </c>
      <c r="X46" s="213" t="s">
        <v>348</v>
      </c>
      <c r="Y46" s="16"/>
      <c r="Z46" s="1"/>
    </row>
    <row r="47" spans="1:26" s="272" customFormat="1" ht="216.75" x14ac:dyDescent="0.25">
      <c r="A47" s="602"/>
      <c r="B47" s="600"/>
      <c r="C47" s="600"/>
      <c r="D47" s="605"/>
      <c r="E47" s="600"/>
      <c r="F47" s="600"/>
      <c r="G47" s="596"/>
      <c r="H47" s="213" t="s">
        <v>332</v>
      </c>
      <c r="I47" s="211" t="s">
        <v>24</v>
      </c>
      <c r="J47" s="211" t="s">
        <v>333</v>
      </c>
      <c r="K47" s="211" t="s">
        <v>334</v>
      </c>
      <c r="L47" s="267">
        <v>43137</v>
      </c>
      <c r="M47" s="267">
        <v>43160</v>
      </c>
      <c r="N47" s="267">
        <v>43464</v>
      </c>
      <c r="O47" s="646" t="s">
        <v>541</v>
      </c>
      <c r="P47" s="646"/>
      <c r="Q47" s="646"/>
      <c r="R47" s="646"/>
      <c r="S47" s="211"/>
      <c r="T47" s="208" t="s">
        <v>663</v>
      </c>
      <c r="U47" s="294" t="s">
        <v>686</v>
      </c>
      <c r="V47" s="268" t="s">
        <v>164</v>
      </c>
      <c r="W47" s="269" t="s">
        <v>30</v>
      </c>
      <c r="X47" s="213" t="s">
        <v>600</v>
      </c>
      <c r="Y47" s="270"/>
      <c r="Z47" s="271"/>
    </row>
    <row r="48" spans="1:26" ht="267" hidden="1" customHeight="1" x14ac:dyDescent="0.25">
      <c r="A48" s="602"/>
      <c r="B48" s="600"/>
      <c r="C48" s="600"/>
      <c r="D48" s="605"/>
      <c r="E48" s="600"/>
      <c r="F48" s="600"/>
      <c r="G48" s="596"/>
      <c r="H48" s="368" t="s">
        <v>335</v>
      </c>
      <c r="I48" s="296" t="s">
        <v>24</v>
      </c>
      <c r="J48" s="296" t="s">
        <v>299</v>
      </c>
      <c r="K48" s="296" t="s">
        <v>336</v>
      </c>
      <c r="L48" s="298">
        <v>43137</v>
      </c>
      <c r="M48" s="298">
        <v>43137</v>
      </c>
      <c r="N48" s="298">
        <v>43159</v>
      </c>
      <c r="O48" s="633" t="s">
        <v>352</v>
      </c>
      <c r="P48" s="634"/>
      <c r="Q48" s="634"/>
      <c r="R48" s="634"/>
      <c r="S48" s="296"/>
      <c r="T48" s="223" t="s">
        <v>434</v>
      </c>
      <c r="U48" s="295" t="s">
        <v>441</v>
      </c>
      <c r="V48" s="222"/>
      <c r="W48" s="336" t="s">
        <v>30</v>
      </c>
      <c r="X48" s="213" t="s">
        <v>383</v>
      </c>
      <c r="Y48" s="16"/>
      <c r="Z48" s="1"/>
    </row>
    <row r="49" spans="1:26" ht="73.5" hidden="1" customHeight="1" x14ac:dyDescent="0.25">
      <c r="A49" s="602"/>
      <c r="B49" s="600"/>
      <c r="C49" s="600"/>
      <c r="D49" s="605"/>
      <c r="E49" s="600"/>
      <c r="F49" s="600"/>
      <c r="G49" s="596"/>
      <c r="H49" s="368" t="s">
        <v>337</v>
      </c>
      <c r="I49" s="296" t="s">
        <v>24</v>
      </c>
      <c r="J49" s="296" t="s">
        <v>338</v>
      </c>
      <c r="K49" s="296" t="s">
        <v>322</v>
      </c>
      <c r="L49" s="298">
        <v>43137</v>
      </c>
      <c r="M49" s="298">
        <v>43137</v>
      </c>
      <c r="N49" s="298">
        <v>43159</v>
      </c>
      <c r="O49" s="633" t="s">
        <v>350</v>
      </c>
      <c r="P49" s="634"/>
      <c r="Q49" s="634"/>
      <c r="R49" s="634"/>
      <c r="S49" s="296"/>
      <c r="T49" s="189" t="s">
        <v>381</v>
      </c>
      <c r="U49" s="295" t="s">
        <v>351</v>
      </c>
      <c r="V49" s="222"/>
      <c r="W49" s="336" t="s">
        <v>30</v>
      </c>
      <c r="X49" s="213" t="s">
        <v>439</v>
      </c>
      <c r="Y49" s="16"/>
      <c r="Z49" s="1"/>
    </row>
    <row r="50" spans="1:26" s="272" customFormat="1" ht="191.25" x14ac:dyDescent="0.25">
      <c r="A50" s="602"/>
      <c r="B50" s="600"/>
      <c r="C50" s="600"/>
      <c r="D50" s="605"/>
      <c r="E50" s="600"/>
      <c r="F50" s="600"/>
      <c r="G50" s="596"/>
      <c r="H50" s="213" t="s">
        <v>339</v>
      </c>
      <c r="I50" s="211" t="s">
        <v>24</v>
      </c>
      <c r="J50" s="338"/>
      <c r="K50" s="211" t="s">
        <v>340</v>
      </c>
      <c r="L50" s="267">
        <v>43137</v>
      </c>
      <c r="M50" s="267">
        <v>43143</v>
      </c>
      <c r="N50" s="267">
        <v>43147</v>
      </c>
      <c r="O50" s="635" t="s">
        <v>416</v>
      </c>
      <c r="P50" s="635"/>
      <c r="Q50" s="635"/>
      <c r="R50" s="635"/>
      <c r="S50" s="211" t="s">
        <v>413</v>
      </c>
      <c r="T50" s="244" t="s">
        <v>435</v>
      </c>
      <c r="U50" s="212" t="s">
        <v>418</v>
      </c>
      <c r="V50" s="268" t="s">
        <v>164</v>
      </c>
      <c r="W50" s="269" t="s">
        <v>30</v>
      </c>
      <c r="X50" s="213" t="s">
        <v>444</v>
      </c>
      <c r="Y50" s="270"/>
      <c r="Z50" s="271"/>
    </row>
    <row r="51" spans="1:26" s="272" customFormat="1" ht="127.5" hidden="1" x14ac:dyDescent="0.25">
      <c r="A51" s="602"/>
      <c r="B51" s="600"/>
      <c r="C51" s="600"/>
      <c r="D51" s="605"/>
      <c r="E51" s="600"/>
      <c r="F51" s="600"/>
      <c r="G51" s="596"/>
      <c r="H51" s="213" t="s">
        <v>341</v>
      </c>
      <c r="I51" s="211" t="s">
        <v>147</v>
      </c>
      <c r="J51" s="211" t="s">
        <v>342</v>
      </c>
      <c r="K51" s="211" t="s">
        <v>343</v>
      </c>
      <c r="L51" s="267">
        <v>43131</v>
      </c>
      <c r="M51" s="267">
        <v>43281</v>
      </c>
      <c r="N51" s="267">
        <v>43281</v>
      </c>
      <c r="O51" s="636" t="s">
        <v>414</v>
      </c>
      <c r="P51" s="637"/>
      <c r="Q51" s="637"/>
      <c r="R51" s="638"/>
      <c r="S51" s="211"/>
      <c r="T51" s="244" t="s">
        <v>436</v>
      </c>
      <c r="U51" s="212"/>
      <c r="V51" s="279"/>
      <c r="W51" s="269" t="s">
        <v>30</v>
      </c>
      <c r="X51" s="213" t="s">
        <v>442</v>
      </c>
      <c r="Y51" s="270"/>
      <c r="Z51" s="271"/>
    </row>
    <row r="52" spans="1:26" s="272" customFormat="1" ht="140.25" hidden="1" x14ac:dyDescent="0.25">
      <c r="A52" s="602"/>
      <c r="B52" s="600"/>
      <c r="C52" s="600"/>
      <c r="D52" s="605"/>
      <c r="E52" s="600"/>
      <c r="F52" s="600"/>
      <c r="G52" s="596"/>
      <c r="H52" s="213" t="s">
        <v>344</v>
      </c>
      <c r="I52" s="211" t="s">
        <v>147</v>
      </c>
      <c r="J52" s="211" t="s">
        <v>342</v>
      </c>
      <c r="K52" s="211" t="s">
        <v>345</v>
      </c>
      <c r="L52" s="267">
        <v>43131</v>
      </c>
      <c r="M52" s="267">
        <v>43160</v>
      </c>
      <c r="N52" s="267">
        <v>43281</v>
      </c>
      <c r="O52" s="639"/>
      <c r="P52" s="640"/>
      <c r="Q52" s="640"/>
      <c r="R52" s="641"/>
      <c r="S52" s="211"/>
      <c r="T52" s="244" t="s">
        <v>437</v>
      </c>
      <c r="U52" s="212"/>
      <c r="V52" s="279"/>
      <c r="W52" s="269" t="s">
        <v>30</v>
      </c>
      <c r="X52" s="213" t="s">
        <v>443</v>
      </c>
      <c r="Y52" s="270"/>
      <c r="Z52" s="271"/>
    </row>
    <row r="53" spans="1:26" s="272" customFormat="1" ht="129" hidden="1" customHeight="1" x14ac:dyDescent="0.25">
      <c r="A53" s="602"/>
      <c r="B53" s="600"/>
      <c r="C53" s="600"/>
      <c r="D53" s="605"/>
      <c r="E53" s="600"/>
      <c r="F53" s="600"/>
      <c r="G53" s="596"/>
      <c r="H53" s="213" t="s">
        <v>346</v>
      </c>
      <c r="I53" s="211" t="s">
        <v>147</v>
      </c>
      <c r="J53" s="211" t="s">
        <v>342</v>
      </c>
      <c r="K53" s="211" t="s">
        <v>347</v>
      </c>
      <c r="L53" s="267">
        <v>43131</v>
      </c>
      <c r="M53" s="267">
        <v>43252</v>
      </c>
      <c r="N53" s="267">
        <v>43281</v>
      </c>
      <c r="O53" s="642"/>
      <c r="P53" s="643"/>
      <c r="Q53" s="643"/>
      <c r="R53" s="644"/>
      <c r="S53" s="211"/>
      <c r="T53" s="244" t="s">
        <v>437</v>
      </c>
      <c r="U53" s="212"/>
      <c r="V53" s="279"/>
      <c r="W53" s="269" t="s">
        <v>30</v>
      </c>
      <c r="X53" s="213" t="s">
        <v>440</v>
      </c>
      <c r="Y53" s="270"/>
      <c r="Z53" s="271"/>
    </row>
    <row r="54" spans="1:26" x14ac:dyDescent="0.25">
      <c r="A54" s="1"/>
      <c r="B54" s="1"/>
      <c r="C54" s="1"/>
      <c r="D54" s="1"/>
      <c r="E54" s="16"/>
      <c r="F54" s="1"/>
      <c r="G54" s="375"/>
      <c r="H54" s="375"/>
      <c r="I54" s="1"/>
      <c r="J54" s="1"/>
      <c r="K54" s="1"/>
      <c r="L54" s="1"/>
      <c r="M54" s="1"/>
      <c r="N54" s="1"/>
      <c r="O54" s="1"/>
      <c r="P54" s="1"/>
      <c r="Q54" s="1"/>
      <c r="R54" s="1"/>
      <c r="S54" s="1"/>
      <c r="T54" s="15"/>
      <c r="U54" s="15"/>
      <c r="W54" s="13"/>
      <c r="X54" s="16"/>
      <c r="Y54" s="1"/>
      <c r="Z54" s="1"/>
    </row>
    <row r="55" spans="1:26" x14ac:dyDescent="0.25">
      <c r="A55" s="1"/>
      <c r="B55" s="1"/>
      <c r="C55" s="1"/>
      <c r="D55" s="1"/>
      <c r="E55" s="16"/>
      <c r="F55" s="1"/>
      <c r="G55" s="16"/>
      <c r="H55" s="16"/>
      <c r="I55" s="1"/>
      <c r="J55" s="1"/>
      <c r="K55" s="1"/>
      <c r="L55" s="1"/>
      <c r="M55" s="1"/>
      <c r="N55" s="1"/>
      <c r="O55" s="1"/>
      <c r="P55" s="1"/>
      <c r="Q55" s="1"/>
      <c r="R55" s="1"/>
      <c r="S55" s="1"/>
      <c r="T55" s="15"/>
      <c r="U55" s="15"/>
      <c r="W55" s="13"/>
      <c r="X55" s="16"/>
      <c r="Y55" s="1"/>
      <c r="Z55" s="1"/>
    </row>
    <row r="56" spans="1:26" x14ac:dyDescent="0.25">
      <c r="A56" s="1"/>
      <c r="B56" s="1"/>
      <c r="C56" s="1"/>
      <c r="D56" s="1"/>
      <c r="E56" s="16"/>
      <c r="F56" s="1"/>
      <c r="G56" s="16"/>
      <c r="H56" s="16"/>
      <c r="I56" s="1"/>
      <c r="J56" s="1"/>
      <c r="K56" s="1"/>
      <c r="L56" s="1"/>
      <c r="M56" s="1"/>
      <c r="N56" s="1"/>
      <c r="O56" s="1"/>
      <c r="P56" s="1"/>
      <c r="Q56" s="1"/>
      <c r="R56" s="1"/>
      <c r="S56" s="1"/>
      <c r="T56" s="15"/>
      <c r="U56" s="15"/>
      <c r="W56" s="13"/>
      <c r="X56" s="16"/>
      <c r="Y56" s="1"/>
      <c r="Z56" s="1"/>
    </row>
    <row r="57" spans="1:26" x14ac:dyDescent="0.25">
      <c r="A57" s="1"/>
      <c r="B57" s="1"/>
      <c r="C57" s="1"/>
      <c r="D57" s="1"/>
      <c r="E57" s="16"/>
      <c r="F57" s="1"/>
      <c r="G57" s="16"/>
      <c r="H57" s="16"/>
      <c r="I57" s="1"/>
      <c r="J57" s="1"/>
      <c r="K57" s="1"/>
      <c r="L57" s="1"/>
      <c r="M57" s="1"/>
      <c r="N57" s="1"/>
      <c r="O57" s="1"/>
      <c r="P57" s="1"/>
      <c r="Q57" s="1"/>
      <c r="R57" s="1"/>
      <c r="S57" s="1"/>
      <c r="T57" s="15"/>
      <c r="U57" s="15"/>
      <c r="W57" s="13"/>
      <c r="X57" s="16"/>
      <c r="Y57" s="1"/>
      <c r="Z57" s="1"/>
    </row>
    <row r="58" spans="1:26" x14ac:dyDescent="0.25">
      <c r="A58" s="1"/>
      <c r="B58" s="1"/>
      <c r="C58" s="1"/>
      <c r="D58" s="1"/>
      <c r="E58" s="16"/>
      <c r="F58" s="1"/>
      <c r="G58" s="16"/>
      <c r="H58" s="16"/>
      <c r="I58" s="1"/>
      <c r="J58" s="1"/>
      <c r="K58" s="1"/>
      <c r="L58" s="1"/>
      <c r="M58" s="1"/>
      <c r="N58" s="1"/>
      <c r="O58" s="1"/>
      <c r="P58" s="1"/>
      <c r="Q58" s="1"/>
      <c r="R58" s="1"/>
      <c r="S58" s="1"/>
      <c r="T58" s="15"/>
      <c r="U58" s="15"/>
      <c r="W58" s="13"/>
      <c r="X58" s="16"/>
      <c r="Y58" s="1"/>
      <c r="Z58" s="1"/>
    </row>
    <row r="59" spans="1:26" x14ac:dyDescent="0.25">
      <c r="A59" s="1"/>
      <c r="B59" s="1"/>
      <c r="C59" s="1"/>
      <c r="D59" s="1"/>
      <c r="E59" s="16"/>
      <c r="F59" s="1"/>
      <c r="G59" s="16"/>
      <c r="H59" s="16"/>
      <c r="I59" s="1"/>
      <c r="J59" s="1"/>
      <c r="K59" s="1"/>
      <c r="L59" s="1"/>
      <c r="M59" s="1"/>
      <c r="N59" s="1"/>
      <c r="O59" s="1"/>
      <c r="P59" s="1"/>
      <c r="Q59" s="1"/>
      <c r="R59" s="1"/>
      <c r="S59" s="1"/>
      <c r="T59" s="15"/>
      <c r="U59" s="15"/>
      <c r="W59" s="13"/>
      <c r="X59" s="16"/>
      <c r="Y59" s="1"/>
      <c r="Z59" s="1"/>
    </row>
    <row r="60" spans="1:26" x14ac:dyDescent="0.25">
      <c r="A60" s="1"/>
      <c r="B60" s="1"/>
      <c r="C60" s="1"/>
      <c r="D60" s="1"/>
      <c r="E60" s="16"/>
      <c r="F60" s="1"/>
      <c r="G60" s="16"/>
      <c r="H60" s="16"/>
      <c r="I60" s="1"/>
      <c r="J60" s="1"/>
      <c r="K60" s="1"/>
      <c r="L60" s="1"/>
      <c r="M60" s="1"/>
      <c r="N60" s="1"/>
      <c r="O60" s="1"/>
      <c r="P60" s="1"/>
      <c r="Q60" s="1"/>
      <c r="R60" s="1"/>
      <c r="S60" s="1"/>
      <c r="T60" s="15"/>
      <c r="U60" s="15"/>
      <c r="W60" s="13"/>
      <c r="X60" s="16"/>
      <c r="Y60" s="1"/>
      <c r="Z60" s="1"/>
    </row>
    <row r="61" spans="1:26" x14ac:dyDescent="0.25">
      <c r="A61" s="1"/>
      <c r="B61" s="1"/>
      <c r="C61" s="1"/>
      <c r="D61" s="1"/>
      <c r="E61" s="16"/>
      <c r="F61" s="1"/>
      <c r="G61" s="16"/>
      <c r="H61" s="16"/>
      <c r="I61" s="1"/>
      <c r="J61" s="1"/>
      <c r="K61" s="1"/>
      <c r="L61" s="1"/>
      <c r="M61" s="1"/>
      <c r="N61" s="1"/>
      <c r="O61" s="1"/>
      <c r="P61" s="1"/>
      <c r="Q61" s="1"/>
      <c r="R61" s="1"/>
      <c r="S61" s="1"/>
      <c r="T61" s="15"/>
      <c r="U61" s="15"/>
      <c r="W61" s="13"/>
      <c r="X61" s="16"/>
      <c r="Y61" s="1"/>
      <c r="Z61" s="1"/>
    </row>
    <row r="62" spans="1:26" x14ac:dyDescent="0.25">
      <c r="A62" s="1"/>
      <c r="B62" s="1"/>
      <c r="C62" s="1"/>
      <c r="D62" s="1"/>
      <c r="E62" s="16"/>
      <c r="F62" s="1"/>
      <c r="G62" s="16"/>
      <c r="H62" s="16"/>
      <c r="I62" s="1"/>
      <c r="J62" s="1"/>
      <c r="K62" s="1"/>
      <c r="L62" s="1"/>
      <c r="M62" s="1"/>
      <c r="N62" s="1"/>
      <c r="O62" s="1"/>
      <c r="P62" s="1"/>
      <c r="Q62" s="1"/>
      <c r="R62" s="1"/>
      <c r="S62" s="1"/>
      <c r="T62" s="15"/>
      <c r="U62" s="15"/>
      <c r="W62" s="13"/>
      <c r="X62" s="16"/>
      <c r="Y62" s="1"/>
      <c r="Z62" s="1"/>
    </row>
    <row r="63" spans="1:26" x14ac:dyDescent="0.25">
      <c r="A63" s="1"/>
      <c r="B63" s="1"/>
      <c r="C63" s="1"/>
      <c r="D63" s="1"/>
      <c r="E63" s="16"/>
      <c r="F63" s="1"/>
      <c r="G63" s="16"/>
      <c r="H63" s="16"/>
      <c r="I63" s="1"/>
      <c r="J63" s="1"/>
      <c r="K63" s="1"/>
      <c r="L63" s="1"/>
      <c r="M63" s="1"/>
      <c r="N63" s="1"/>
      <c r="O63" s="1"/>
      <c r="P63" s="1"/>
      <c r="Q63" s="1"/>
      <c r="R63" s="1"/>
      <c r="S63" s="1"/>
      <c r="T63" s="15"/>
      <c r="U63" s="15"/>
      <c r="W63" s="13"/>
      <c r="X63" s="16"/>
      <c r="Y63" s="1"/>
      <c r="Z63" s="1"/>
    </row>
    <row r="64" spans="1:26" x14ac:dyDescent="0.25">
      <c r="A64" s="1"/>
      <c r="B64" s="1"/>
      <c r="C64" s="1"/>
      <c r="D64" s="1"/>
      <c r="E64" s="16"/>
      <c r="F64" s="1"/>
      <c r="G64" s="16"/>
      <c r="H64" s="16"/>
      <c r="I64" s="1"/>
      <c r="J64" s="1"/>
      <c r="K64" s="1"/>
      <c r="L64" s="1"/>
      <c r="M64" s="1"/>
      <c r="N64" s="1"/>
      <c r="O64" s="1"/>
      <c r="P64" s="1"/>
      <c r="Q64" s="1"/>
      <c r="R64" s="1"/>
      <c r="S64" s="1"/>
      <c r="T64" s="15"/>
      <c r="U64" s="15"/>
      <c r="W64" s="13"/>
      <c r="X64" s="16"/>
      <c r="Y64" s="1"/>
      <c r="Z64" s="1"/>
    </row>
    <row r="65" spans="1:26" x14ac:dyDescent="0.25">
      <c r="A65" s="1"/>
      <c r="B65" s="1"/>
      <c r="C65" s="1"/>
      <c r="D65" s="1"/>
      <c r="E65" s="16"/>
      <c r="F65" s="1"/>
      <c r="G65" s="16"/>
      <c r="H65" s="16"/>
      <c r="I65" s="1"/>
      <c r="J65" s="1"/>
      <c r="K65" s="1"/>
      <c r="L65" s="1"/>
      <c r="M65" s="1"/>
      <c r="N65" s="1"/>
      <c r="O65" s="1"/>
      <c r="P65" s="1"/>
      <c r="Q65" s="1"/>
      <c r="R65" s="1"/>
      <c r="S65" s="1"/>
      <c r="T65" s="15"/>
      <c r="U65" s="15"/>
      <c r="W65" s="13"/>
      <c r="X65" s="16"/>
      <c r="Y65" s="1"/>
      <c r="Z65" s="1"/>
    </row>
    <row r="66" spans="1:26" x14ac:dyDescent="0.25">
      <c r="A66" s="1"/>
      <c r="B66" s="1"/>
      <c r="C66" s="1"/>
      <c r="D66" s="1"/>
      <c r="E66" s="16"/>
      <c r="F66" s="1"/>
      <c r="G66" s="16"/>
      <c r="H66" s="16"/>
      <c r="I66" s="1"/>
      <c r="J66" s="1"/>
      <c r="K66" s="1"/>
      <c r="L66" s="1"/>
      <c r="M66" s="1"/>
      <c r="N66" s="1"/>
      <c r="O66" s="1"/>
      <c r="P66" s="1"/>
      <c r="Q66" s="1"/>
      <c r="R66" s="1"/>
      <c r="S66" s="1"/>
      <c r="T66" s="15"/>
      <c r="U66" s="15"/>
      <c r="W66" s="13"/>
      <c r="X66" s="16"/>
      <c r="Y66" s="1"/>
      <c r="Z66" s="1"/>
    </row>
    <row r="67" spans="1:26" x14ac:dyDescent="0.25">
      <c r="A67" s="1"/>
      <c r="B67" s="1"/>
      <c r="C67" s="1"/>
      <c r="D67" s="1"/>
      <c r="E67" s="16"/>
      <c r="F67" s="1"/>
      <c r="G67" s="16"/>
      <c r="H67" s="16"/>
      <c r="I67" s="1"/>
      <c r="J67" s="1"/>
      <c r="K67" s="1"/>
      <c r="L67" s="1"/>
      <c r="M67" s="1"/>
      <c r="N67" s="1"/>
      <c r="O67" s="1"/>
      <c r="P67" s="1"/>
      <c r="Q67" s="1"/>
      <c r="R67" s="1"/>
      <c r="S67" s="1"/>
      <c r="T67" s="15"/>
      <c r="U67" s="15"/>
      <c r="W67" s="13"/>
      <c r="X67" s="16"/>
      <c r="Y67" s="1"/>
      <c r="Z67" s="1"/>
    </row>
    <row r="68" spans="1:26" x14ac:dyDescent="0.25">
      <c r="A68" s="1"/>
      <c r="B68" s="1"/>
      <c r="C68" s="1"/>
      <c r="D68" s="1"/>
      <c r="E68" s="16"/>
      <c r="F68" s="1"/>
      <c r="G68" s="16"/>
      <c r="H68" s="16"/>
      <c r="I68" s="1"/>
      <c r="J68" s="1"/>
      <c r="K68" s="1"/>
      <c r="L68" s="1"/>
      <c r="M68" s="1"/>
      <c r="N68" s="1"/>
      <c r="O68" s="1"/>
      <c r="P68" s="1"/>
      <c r="Q68" s="1"/>
      <c r="R68" s="1"/>
      <c r="S68" s="1"/>
      <c r="T68" s="15"/>
      <c r="U68" s="15"/>
      <c r="W68" s="13"/>
      <c r="X68" s="16"/>
      <c r="Y68" s="1"/>
      <c r="Z68" s="1"/>
    </row>
    <row r="69" spans="1:26" x14ac:dyDescent="0.25">
      <c r="A69" s="1"/>
      <c r="B69" s="1"/>
      <c r="C69" s="1"/>
      <c r="D69" s="1"/>
      <c r="E69" s="16"/>
      <c r="F69" s="1"/>
      <c r="G69" s="16"/>
      <c r="H69" s="16"/>
      <c r="I69" s="1"/>
      <c r="J69" s="1"/>
      <c r="K69" s="1"/>
      <c r="L69" s="1"/>
      <c r="M69" s="1"/>
      <c r="N69" s="1"/>
      <c r="O69" s="1"/>
      <c r="P69" s="1"/>
      <c r="Q69" s="1"/>
      <c r="R69" s="1"/>
      <c r="S69" s="1"/>
      <c r="T69" s="15"/>
      <c r="U69" s="15"/>
      <c r="W69" s="13"/>
      <c r="X69" s="16"/>
      <c r="Y69" s="1"/>
      <c r="Z69" s="1"/>
    </row>
    <row r="70" spans="1:26" x14ac:dyDescent="0.25">
      <c r="A70" s="1"/>
      <c r="B70" s="1"/>
      <c r="C70" s="1"/>
      <c r="D70" s="1"/>
      <c r="E70" s="16"/>
      <c r="F70" s="1"/>
      <c r="G70" s="16"/>
      <c r="H70" s="16"/>
      <c r="I70" s="1"/>
      <c r="J70" s="1"/>
      <c r="K70" s="1"/>
      <c r="L70" s="1"/>
      <c r="M70" s="1"/>
      <c r="N70" s="1"/>
      <c r="O70" s="1"/>
      <c r="P70" s="1"/>
      <c r="Q70" s="1"/>
      <c r="R70" s="1"/>
      <c r="S70" s="1"/>
      <c r="T70" s="15"/>
      <c r="U70" s="15"/>
      <c r="W70" s="13"/>
      <c r="X70" s="16"/>
      <c r="Y70" s="1"/>
      <c r="Z70" s="1"/>
    </row>
    <row r="71" spans="1:26" x14ac:dyDescent="0.25">
      <c r="A71" s="1"/>
      <c r="B71" s="1"/>
      <c r="C71" s="1"/>
      <c r="D71" s="1"/>
      <c r="E71" s="16"/>
      <c r="F71" s="1"/>
      <c r="G71" s="16"/>
      <c r="H71" s="16"/>
      <c r="I71" s="1"/>
      <c r="J71" s="1"/>
      <c r="K71" s="1"/>
      <c r="L71" s="1"/>
      <c r="M71" s="1"/>
      <c r="N71" s="1"/>
      <c r="O71" s="1"/>
      <c r="P71" s="1"/>
      <c r="Q71" s="1"/>
      <c r="R71" s="1"/>
      <c r="S71" s="1"/>
      <c r="T71" s="15"/>
      <c r="U71" s="15"/>
      <c r="W71" s="13"/>
      <c r="X71" s="16"/>
      <c r="Y71" s="1"/>
      <c r="Z71" s="1"/>
    </row>
    <row r="72" spans="1:26" x14ac:dyDescent="0.25">
      <c r="A72" s="1"/>
      <c r="B72" s="1"/>
      <c r="C72" s="1"/>
      <c r="D72" s="1"/>
      <c r="E72" s="16"/>
      <c r="F72" s="1"/>
      <c r="G72" s="16"/>
      <c r="H72" s="16"/>
      <c r="I72" s="1"/>
      <c r="J72" s="1"/>
      <c r="K72" s="1"/>
      <c r="L72" s="1"/>
      <c r="M72" s="1"/>
      <c r="N72" s="1"/>
      <c r="O72" s="1"/>
      <c r="P72" s="1"/>
      <c r="Q72" s="1"/>
      <c r="R72" s="1"/>
      <c r="S72" s="1"/>
      <c r="T72" s="15"/>
      <c r="U72" s="15"/>
      <c r="W72" s="13"/>
      <c r="X72" s="16"/>
      <c r="Y72" s="1"/>
      <c r="Z72" s="1"/>
    </row>
    <row r="73" spans="1:26" x14ac:dyDescent="0.25">
      <c r="A73" s="1"/>
      <c r="B73" s="1"/>
      <c r="C73" s="1"/>
      <c r="D73" s="1"/>
      <c r="E73" s="16"/>
      <c r="F73" s="1"/>
      <c r="G73" s="16"/>
      <c r="H73" s="16"/>
      <c r="I73" s="1"/>
      <c r="J73" s="1"/>
      <c r="K73" s="1"/>
      <c r="L73" s="1"/>
      <c r="M73" s="1"/>
      <c r="N73" s="1"/>
      <c r="O73" s="1"/>
      <c r="P73" s="1"/>
      <c r="Q73" s="1"/>
      <c r="R73" s="1"/>
      <c r="S73" s="1"/>
      <c r="T73" s="15"/>
      <c r="U73" s="15"/>
      <c r="W73" s="13"/>
      <c r="X73" s="16"/>
      <c r="Y73" s="1"/>
      <c r="Z73" s="1"/>
    </row>
    <row r="74" spans="1:26" x14ac:dyDescent="0.25">
      <c r="A74" s="1"/>
      <c r="B74" s="1"/>
      <c r="C74" s="1"/>
      <c r="D74" s="1"/>
      <c r="E74" s="16"/>
      <c r="F74" s="1"/>
      <c r="G74" s="16"/>
      <c r="H74" s="16"/>
      <c r="I74" s="1"/>
      <c r="J74" s="1"/>
      <c r="K74" s="1"/>
      <c r="L74" s="1"/>
      <c r="M74" s="1"/>
      <c r="N74" s="1"/>
      <c r="O74" s="1"/>
      <c r="P74" s="1"/>
      <c r="Q74" s="1"/>
      <c r="R74" s="1"/>
      <c r="S74" s="1"/>
      <c r="T74" s="15"/>
      <c r="U74" s="15"/>
      <c r="W74" s="13"/>
      <c r="X74" s="16"/>
      <c r="Y74" s="1"/>
      <c r="Z74" s="1"/>
    </row>
    <row r="75" spans="1:26" x14ac:dyDescent="0.25">
      <c r="A75" s="1"/>
      <c r="B75" s="1"/>
      <c r="C75" s="1"/>
      <c r="D75" s="1"/>
      <c r="E75" s="16"/>
      <c r="F75" s="1"/>
      <c r="G75" s="16"/>
      <c r="H75" s="16"/>
      <c r="I75" s="1"/>
      <c r="J75" s="1"/>
      <c r="K75" s="1"/>
      <c r="L75" s="1"/>
      <c r="M75" s="1"/>
      <c r="N75" s="1"/>
      <c r="O75" s="1"/>
      <c r="P75" s="1"/>
      <c r="Q75" s="1"/>
      <c r="R75" s="1"/>
      <c r="S75" s="1"/>
      <c r="T75" s="15"/>
      <c r="U75" s="15"/>
      <c r="W75" s="13"/>
      <c r="X75" s="16"/>
      <c r="Y75" s="1"/>
      <c r="Z75" s="1"/>
    </row>
    <row r="76" spans="1:26" x14ac:dyDescent="0.25">
      <c r="A76" s="1"/>
      <c r="B76" s="1"/>
      <c r="C76" s="1"/>
      <c r="D76" s="1"/>
      <c r="E76" s="16"/>
      <c r="F76" s="1"/>
      <c r="G76" s="16"/>
      <c r="H76" s="16"/>
      <c r="I76" s="1"/>
      <c r="J76" s="1"/>
      <c r="K76" s="1"/>
      <c r="L76" s="1"/>
      <c r="M76" s="1"/>
      <c r="N76" s="1"/>
      <c r="O76" s="1"/>
      <c r="P76" s="1"/>
      <c r="Q76" s="1"/>
      <c r="R76" s="1"/>
      <c r="S76" s="1"/>
      <c r="T76" s="15"/>
      <c r="U76" s="15"/>
      <c r="W76" s="13"/>
      <c r="X76" s="16"/>
      <c r="Y76" s="1"/>
      <c r="Z76" s="1"/>
    </row>
    <row r="77" spans="1:26" x14ac:dyDescent="0.25">
      <c r="A77" s="1"/>
      <c r="B77" s="1"/>
      <c r="C77" s="1"/>
      <c r="D77" s="1"/>
      <c r="E77" s="16"/>
      <c r="F77" s="1"/>
      <c r="G77" s="16"/>
      <c r="H77" s="16"/>
      <c r="I77" s="1"/>
      <c r="J77" s="1"/>
      <c r="K77" s="1"/>
      <c r="L77" s="1"/>
      <c r="M77" s="1"/>
      <c r="N77" s="1"/>
      <c r="O77" s="1"/>
      <c r="P77" s="1"/>
      <c r="Q77" s="1"/>
      <c r="R77" s="1"/>
      <c r="S77" s="1"/>
      <c r="T77" s="15"/>
      <c r="U77" s="15"/>
      <c r="W77" s="13"/>
      <c r="X77" s="16"/>
      <c r="Y77" s="1"/>
      <c r="Z77" s="1"/>
    </row>
    <row r="78" spans="1:26" x14ac:dyDescent="0.25">
      <c r="A78" s="1"/>
      <c r="B78" s="1"/>
      <c r="C78" s="1"/>
      <c r="D78" s="1"/>
      <c r="E78" s="16"/>
      <c r="F78" s="1"/>
      <c r="G78" s="16"/>
      <c r="H78" s="16"/>
      <c r="I78" s="1"/>
      <c r="J78" s="1"/>
      <c r="K78" s="1"/>
      <c r="L78" s="1"/>
      <c r="M78" s="1"/>
      <c r="N78" s="1"/>
      <c r="O78" s="1"/>
      <c r="P78" s="1"/>
      <c r="Q78" s="1"/>
      <c r="R78" s="1"/>
      <c r="S78" s="1"/>
      <c r="T78" s="15"/>
      <c r="U78" s="15"/>
      <c r="W78" s="13"/>
      <c r="X78" s="16"/>
      <c r="Y78" s="1"/>
      <c r="Z78" s="1"/>
    </row>
    <row r="79" spans="1:26" x14ac:dyDescent="0.25">
      <c r="A79" s="1"/>
      <c r="B79" s="1"/>
      <c r="C79" s="1"/>
      <c r="D79" s="1"/>
      <c r="E79" s="16"/>
      <c r="F79" s="1"/>
      <c r="G79" s="16"/>
      <c r="H79" s="16"/>
      <c r="I79" s="1"/>
      <c r="J79" s="1"/>
      <c r="K79" s="1"/>
      <c r="L79" s="1"/>
      <c r="M79" s="1"/>
      <c r="N79" s="1"/>
      <c r="O79" s="1"/>
      <c r="P79" s="1"/>
      <c r="Q79" s="1"/>
      <c r="R79" s="1"/>
      <c r="S79" s="1"/>
      <c r="T79" s="15"/>
      <c r="U79" s="15"/>
      <c r="W79" s="13"/>
      <c r="X79" s="16"/>
      <c r="Y79" s="1"/>
      <c r="Z79" s="1"/>
    </row>
    <row r="80" spans="1:26" x14ac:dyDescent="0.25">
      <c r="A80" s="1"/>
      <c r="B80" s="1"/>
      <c r="C80" s="1"/>
      <c r="D80" s="1"/>
      <c r="E80" s="16"/>
      <c r="F80" s="1"/>
      <c r="G80" s="16"/>
      <c r="H80" s="16"/>
      <c r="I80" s="1"/>
      <c r="J80" s="1"/>
      <c r="K80" s="1"/>
      <c r="L80" s="1"/>
      <c r="M80" s="1"/>
      <c r="N80" s="1"/>
      <c r="O80" s="1"/>
      <c r="P80" s="1"/>
      <c r="Q80" s="1"/>
      <c r="R80" s="1"/>
      <c r="S80" s="1"/>
      <c r="T80" s="15"/>
      <c r="U80" s="15"/>
      <c r="W80" s="13"/>
      <c r="X80" s="16"/>
      <c r="Y80" s="1"/>
      <c r="Z80" s="1"/>
    </row>
    <row r="81" spans="1:26" x14ac:dyDescent="0.25">
      <c r="A81" s="1"/>
      <c r="B81" s="1"/>
      <c r="C81" s="1"/>
      <c r="D81" s="1"/>
      <c r="E81" s="16"/>
      <c r="F81" s="1"/>
      <c r="G81" s="16"/>
      <c r="H81" s="16"/>
      <c r="I81" s="1"/>
      <c r="J81" s="1"/>
      <c r="K81" s="1"/>
      <c r="L81" s="1"/>
      <c r="M81" s="1"/>
      <c r="N81" s="1"/>
      <c r="O81" s="1"/>
      <c r="P81" s="1"/>
      <c r="Q81" s="1"/>
      <c r="R81" s="1"/>
      <c r="S81" s="1"/>
      <c r="T81" s="15"/>
      <c r="U81" s="15"/>
      <c r="W81" s="13"/>
      <c r="X81" s="16"/>
      <c r="Y81" s="1"/>
      <c r="Z81" s="1"/>
    </row>
    <row r="82" spans="1:26" x14ac:dyDescent="0.25">
      <c r="A82" s="1"/>
      <c r="B82" s="1"/>
      <c r="C82" s="1"/>
      <c r="D82" s="1"/>
      <c r="E82" s="1"/>
      <c r="F82" s="1"/>
      <c r="G82" s="1"/>
      <c r="H82" s="1"/>
      <c r="I82" s="1"/>
      <c r="J82" s="1"/>
      <c r="K82" s="1"/>
      <c r="L82" s="1"/>
      <c r="M82" s="1"/>
      <c r="N82" s="1"/>
      <c r="O82" s="1"/>
      <c r="P82" s="1"/>
      <c r="Q82" s="1"/>
      <c r="R82" s="1"/>
      <c r="S82" s="1"/>
      <c r="T82" s="1"/>
      <c r="U82" s="1"/>
      <c r="W82" s="13"/>
      <c r="X82" s="1"/>
      <c r="Y82" s="1"/>
      <c r="Z82" s="1"/>
    </row>
    <row r="83" spans="1:26" x14ac:dyDescent="0.25">
      <c r="W83" s="13"/>
    </row>
    <row r="84" spans="1:26" x14ac:dyDescent="0.25">
      <c r="W84" s="13"/>
    </row>
    <row r="85" spans="1:26" x14ac:dyDescent="0.25">
      <c r="W85" s="13"/>
    </row>
    <row r="86" spans="1:26" x14ac:dyDescent="0.25">
      <c r="W86" s="13"/>
    </row>
    <row r="87" spans="1:26" x14ac:dyDescent="0.25">
      <c r="W87" s="13"/>
    </row>
    <row r="88" spans="1:26" x14ac:dyDescent="0.25">
      <c r="W88" s="13"/>
    </row>
    <row r="89" spans="1:26" x14ac:dyDescent="0.25">
      <c r="W89" s="13"/>
    </row>
    <row r="90" spans="1:26" x14ac:dyDescent="0.25">
      <c r="W90" s="13"/>
    </row>
    <row r="91" spans="1:26" x14ac:dyDescent="0.25">
      <c r="W91" s="13"/>
    </row>
    <row r="92" spans="1:26" x14ac:dyDescent="0.25">
      <c r="W92" s="13"/>
    </row>
    <row r="93" spans="1:26" x14ac:dyDescent="0.25">
      <c r="W93" s="13"/>
    </row>
    <row r="94" spans="1:26" x14ac:dyDescent="0.25">
      <c r="W94" s="13"/>
    </row>
    <row r="95" spans="1:26" x14ac:dyDescent="0.25">
      <c r="W95" s="13"/>
    </row>
    <row r="96" spans="1:26" x14ac:dyDescent="0.25">
      <c r="W96" s="13"/>
    </row>
    <row r="97" spans="23:23" x14ac:dyDescent="0.25">
      <c r="W97" s="13"/>
    </row>
    <row r="98" spans="23:23" x14ac:dyDescent="0.25">
      <c r="W98" s="13"/>
    </row>
    <row r="99" spans="23:23" x14ac:dyDescent="0.25">
      <c r="W99" s="13"/>
    </row>
    <row r="100" spans="23:23" x14ac:dyDescent="0.25">
      <c r="W100" s="13"/>
    </row>
    <row r="101" spans="23:23" x14ac:dyDescent="0.25">
      <c r="W101" s="13"/>
    </row>
    <row r="102" spans="23:23" x14ac:dyDescent="0.25">
      <c r="W102" s="13"/>
    </row>
    <row r="103" spans="23:23" x14ac:dyDescent="0.25">
      <c r="W103" s="13"/>
    </row>
    <row r="104" spans="23:23" x14ac:dyDescent="0.25">
      <c r="W104" s="13"/>
    </row>
    <row r="105" spans="23:23" x14ac:dyDescent="0.25">
      <c r="W105" s="13"/>
    </row>
    <row r="106" spans="23:23" x14ac:dyDescent="0.25">
      <c r="W106" s="13"/>
    </row>
    <row r="107" spans="23:23" x14ac:dyDescent="0.25">
      <c r="W107" s="13"/>
    </row>
    <row r="108" spans="23:23" x14ac:dyDescent="0.25">
      <c r="W108" s="13"/>
    </row>
    <row r="109" spans="23:23" x14ac:dyDescent="0.25">
      <c r="W109" s="13"/>
    </row>
    <row r="110" spans="23:23" x14ac:dyDescent="0.25">
      <c r="W110" s="13"/>
    </row>
    <row r="111" spans="23:23" x14ac:dyDescent="0.25">
      <c r="W111" s="13"/>
    </row>
    <row r="112" spans="23:23" x14ac:dyDescent="0.25">
      <c r="W112" s="13"/>
    </row>
    <row r="113" spans="23:23" x14ac:dyDescent="0.25">
      <c r="W113" s="13"/>
    </row>
    <row r="114" spans="23:23" x14ac:dyDescent="0.25">
      <c r="W114" s="13"/>
    </row>
    <row r="115" spans="23:23" x14ac:dyDescent="0.25">
      <c r="W115" s="13"/>
    </row>
    <row r="116" spans="23:23" x14ac:dyDescent="0.25">
      <c r="W116" s="13"/>
    </row>
    <row r="117" spans="23:23" x14ac:dyDescent="0.25">
      <c r="W117" s="13"/>
    </row>
    <row r="118" spans="23:23" x14ac:dyDescent="0.25">
      <c r="W118" s="13"/>
    </row>
    <row r="119" spans="23:23" x14ac:dyDescent="0.25">
      <c r="W119" s="13"/>
    </row>
    <row r="120" spans="23:23" x14ac:dyDescent="0.25">
      <c r="W120" s="13"/>
    </row>
    <row r="121" spans="23:23" x14ac:dyDescent="0.25">
      <c r="W121" s="13"/>
    </row>
    <row r="122" spans="23:23" x14ac:dyDescent="0.25">
      <c r="W122" s="13"/>
    </row>
    <row r="123" spans="23:23" x14ac:dyDescent="0.25">
      <c r="W123" s="13"/>
    </row>
    <row r="124" spans="23:23" x14ac:dyDescent="0.25">
      <c r="W124" s="13"/>
    </row>
    <row r="125" spans="23:23" x14ac:dyDescent="0.25">
      <c r="W125" s="13"/>
    </row>
    <row r="126" spans="23:23" x14ac:dyDescent="0.25">
      <c r="W126" s="13"/>
    </row>
    <row r="127" spans="23:23" x14ac:dyDescent="0.25">
      <c r="W127" s="13"/>
    </row>
    <row r="128" spans="23:23" x14ac:dyDescent="0.25">
      <c r="W128" s="13"/>
    </row>
    <row r="129" spans="23:23" x14ac:dyDescent="0.25">
      <c r="W129" s="13"/>
    </row>
    <row r="130" spans="23:23" x14ac:dyDescent="0.25">
      <c r="W130" s="13"/>
    </row>
    <row r="131" spans="23:23" x14ac:dyDescent="0.25">
      <c r="W131" s="13"/>
    </row>
    <row r="132" spans="23:23" x14ac:dyDescent="0.25">
      <c r="W132" s="13"/>
    </row>
    <row r="133" spans="23:23" x14ac:dyDescent="0.25">
      <c r="W133" s="13"/>
    </row>
    <row r="134" spans="23:23" x14ac:dyDescent="0.25">
      <c r="W134" s="13"/>
    </row>
    <row r="135" spans="23:23" x14ac:dyDescent="0.25">
      <c r="W135" s="13"/>
    </row>
    <row r="136" spans="23:23" x14ac:dyDescent="0.25">
      <c r="W136" s="13"/>
    </row>
    <row r="137" spans="23:23" x14ac:dyDescent="0.25">
      <c r="W137" s="13"/>
    </row>
    <row r="138" spans="23:23" x14ac:dyDescent="0.25">
      <c r="W138" s="13"/>
    </row>
    <row r="139" spans="23:23" x14ac:dyDescent="0.25">
      <c r="W139" s="13"/>
    </row>
    <row r="140" spans="23:23" x14ac:dyDescent="0.25">
      <c r="W140" s="13"/>
    </row>
    <row r="141" spans="23:23" x14ac:dyDescent="0.25">
      <c r="W141" s="13"/>
    </row>
    <row r="142" spans="23:23" x14ac:dyDescent="0.25">
      <c r="W142" s="13"/>
    </row>
    <row r="143" spans="23:23" x14ac:dyDescent="0.25">
      <c r="W143" s="13"/>
    </row>
    <row r="144" spans="23:23" x14ac:dyDescent="0.25">
      <c r="W144" s="13"/>
    </row>
    <row r="145" spans="23:23" x14ac:dyDescent="0.25">
      <c r="W145" s="13"/>
    </row>
    <row r="146" spans="23:23" x14ac:dyDescent="0.25">
      <c r="W146" s="13"/>
    </row>
    <row r="147" spans="23:23" x14ac:dyDescent="0.25">
      <c r="W147" s="13"/>
    </row>
    <row r="148" spans="23:23" x14ac:dyDescent="0.25">
      <c r="W148" s="13"/>
    </row>
    <row r="149" spans="23:23" x14ac:dyDescent="0.25">
      <c r="W149" s="13"/>
    </row>
    <row r="150" spans="23:23" x14ac:dyDescent="0.25">
      <c r="W150" s="13"/>
    </row>
    <row r="151" spans="23:23" x14ac:dyDescent="0.25">
      <c r="W151" s="13"/>
    </row>
    <row r="152" spans="23:23" x14ac:dyDescent="0.25">
      <c r="W152" s="13"/>
    </row>
    <row r="153" spans="23:23" x14ac:dyDescent="0.25">
      <c r="W153" s="13"/>
    </row>
    <row r="154" spans="23:23" x14ac:dyDescent="0.25">
      <c r="W154" s="13"/>
    </row>
    <row r="155" spans="23:23" x14ac:dyDescent="0.25">
      <c r="W155" s="13"/>
    </row>
    <row r="156" spans="23:23" x14ac:dyDescent="0.25">
      <c r="W156" s="13"/>
    </row>
    <row r="157" spans="23:23" x14ac:dyDescent="0.25">
      <c r="W157" s="13"/>
    </row>
    <row r="158" spans="23:23" x14ac:dyDescent="0.25">
      <c r="W158" s="13"/>
    </row>
    <row r="159" spans="23:23" x14ac:dyDescent="0.25">
      <c r="W159" s="13"/>
    </row>
    <row r="160" spans="23:23" x14ac:dyDescent="0.25">
      <c r="W160" s="13"/>
    </row>
    <row r="161" spans="23:23" x14ac:dyDescent="0.25">
      <c r="W161" s="13"/>
    </row>
    <row r="162" spans="23:23" x14ac:dyDescent="0.25">
      <c r="W162" s="13"/>
    </row>
    <row r="163" spans="23:23" x14ac:dyDescent="0.25">
      <c r="W163" s="13"/>
    </row>
    <row r="164" spans="23:23" x14ac:dyDescent="0.25">
      <c r="W164" s="13"/>
    </row>
    <row r="165" spans="23:23" x14ac:dyDescent="0.25">
      <c r="W165" s="13"/>
    </row>
    <row r="166" spans="23:23" x14ac:dyDescent="0.25">
      <c r="W166" s="13"/>
    </row>
    <row r="167" spans="23:23" x14ac:dyDescent="0.25">
      <c r="W167" s="13"/>
    </row>
    <row r="168" spans="23:23" x14ac:dyDescent="0.25">
      <c r="W168" s="13"/>
    </row>
    <row r="169" spans="23:23" x14ac:dyDescent="0.25">
      <c r="W169" s="13"/>
    </row>
    <row r="170" spans="23:23" x14ac:dyDescent="0.25">
      <c r="W170" s="13"/>
    </row>
    <row r="171" spans="23:23" x14ac:dyDescent="0.25">
      <c r="W171" s="13"/>
    </row>
    <row r="172" spans="23:23" x14ac:dyDescent="0.25">
      <c r="W172" s="13"/>
    </row>
    <row r="173" spans="23:23" x14ac:dyDescent="0.25">
      <c r="W173" s="13"/>
    </row>
    <row r="174" spans="23:23" x14ac:dyDescent="0.25">
      <c r="W174" s="13"/>
    </row>
    <row r="175" spans="23:23" x14ac:dyDescent="0.25">
      <c r="W175" s="13"/>
    </row>
    <row r="176" spans="23:23" x14ac:dyDescent="0.25">
      <c r="W176" s="13"/>
    </row>
    <row r="177" spans="23:23" x14ac:dyDescent="0.25">
      <c r="W177" s="13"/>
    </row>
    <row r="178" spans="23:23" x14ac:dyDescent="0.25">
      <c r="W178" s="13"/>
    </row>
    <row r="179" spans="23:23" x14ac:dyDescent="0.25">
      <c r="W179" s="13"/>
    </row>
    <row r="180" spans="23:23" x14ac:dyDescent="0.25">
      <c r="W180" s="13"/>
    </row>
    <row r="181" spans="23:23" x14ac:dyDescent="0.25">
      <c r="W181" s="13"/>
    </row>
    <row r="182" spans="23:23" x14ac:dyDescent="0.25">
      <c r="W182" s="13"/>
    </row>
    <row r="183" spans="23:23" x14ac:dyDescent="0.25">
      <c r="W183" s="13"/>
    </row>
    <row r="184" spans="23:23" x14ac:dyDescent="0.25">
      <c r="W184" s="13"/>
    </row>
    <row r="185" spans="23:23" x14ac:dyDescent="0.25">
      <c r="W185" s="13"/>
    </row>
    <row r="186" spans="23:23" x14ac:dyDescent="0.25">
      <c r="W186" s="13"/>
    </row>
    <row r="187" spans="23:23" x14ac:dyDescent="0.25">
      <c r="W187" s="13"/>
    </row>
    <row r="188" spans="23:23" x14ac:dyDescent="0.25">
      <c r="W188" s="13"/>
    </row>
    <row r="189" spans="23:23" x14ac:dyDescent="0.25">
      <c r="W189" s="13"/>
    </row>
    <row r="190" spans="23:23" x14ac:dyDescent="0.25">
      <c r="W190" s="13"/>
    </row>
    <row r="191" spans="23:23" x14ac:dyDescent="0.25">
      <c r="W191" s="13"/>
    </row>
    <row r="192" spans="23:23" x14ac:dyDescent="0.25">
      <c r="W192" s="13"/>
    </row>
    <row r="193" spans="23:23" x14ac:dyDescent="0.25">
      <c r="W193" s="13"/>
    </row>
    <row r="194" spans="23:23" x14ac:dyDescent="0.25">
      <c r="W194" s="13"/>
    </row>
    <row r="195" spans="23:23" x14ac:dyDescent="0.25">
      <c r="W195" s="13"/>
    </row>
    <row r="196" spans="23:23" x14ac:dyDescent="0.25">
      <c r="W196" s="13"/>
    </row>
    <row r="197" spans="23:23" x14ac:dyDescent="0.25">
      <c r="W197" s="13"/>
    </row>
    <row r="198" spans="23:23" x14ac:dyDescent="0.25">
      <c r="W198" s="13"/>
    </row>
    <row r="199" spans="23:23" x14ac:dyDescent="0.25">
      <c r="W199" s="13"/>
    </row>
    <row r="200" spans="23:23" x14ac:dyDescent="0.25">
      <c r="W200" s="13"/>
    </row>
    <row r="201" spans="23:23" x14ac:dyDescent="0.25">
      <c r="W201" s="13"/>
    </row>
    <row r="202" spans="23:23" x14ac:dyDescent="0.25">
      <c r="W202" s="13"/>
    </row>
    <row r="203" spans="23:23" x14ac:dyDescent="0.25">
      <c r="W203" s="13"/>
    </row>
    <row r="204" spans="23:23" x14ac:dyDescent="0.25">
      <c r="W204" s="13"/>
    </row>
    <row r="205" spans="23:23" x14ac:dyDescent="0.25">
      <c r="W205" s="13"/>
    </row>
    <row r="206" spans="23:23" x14ac:dyDescent="0.25">
      <c r="W206" s="13"/>
    </row>
    <row r="207" spans="23:23" x14ac:dyDescent="0.25">
      <c r="W207" s="13"/>
    </row>
    <row r="208" spans="23:23" x14ac:dyDescent="0.25">
      <c r="W208" s="13"/>
    </row>
    <row r="209" spans="23:23" x14ac:dyDescent="0.25">
      <c r="W209" s="13"/>
    </row>
    <row r="210" spans="23:23" x14ac:dyDescent="0.25">
      <c r="W210" s="13"/>
    </row>
    <row r="211" spans="23:23" x14ac:dyDescent="0.25">
      <c r="W211" s="13"/>
    </row>
    <row r="212" spans="23:23" x14ac:dyDescent="0.25">
      <c r="W212" s="13"/>
    </row>
    <row r="213" spans="23:23" x14ac:dyDescent="0.25">
      <c r="W213" s="13"/>
    </row>
    <row r="214" spans="23:23" x14ac:dyDescent="0.25">
      <c r="W214" s="13"/>
    </row>
    <row r="215" spans="23:23" x14ac:dyDescent="0.25">
      <c r="W215" s="13"/>
    </row>
    <row r="216" spans="23:23" x14ac:dyDescent="0.25">
      <c r="W216" s="13"/>
    </row>
    <row r="217" spans="23:23" x14ac:dyDescent="0.25">
      <c r="W217" s="13"/>
    </row>
    <row r="218" spans="23:23" x14ac:dyDescent="0.25">
      <c r="W218" s="13"/>
    </row>
    <row r="219" spans="23:23" x14ac:dyDescent="0.25">
      <c r="W219" s="13"/>
    </row>
    <row r="220" spans="23:23" x14ac:dyDescent="0.25">
      <c r="W220" s="13"/>
    </row>
    <row r="221" spans="23:23" x14ac:dyDescent="0.25">
      <c r="W221" s="13"/>
    </row>
    <row r="222" spans="23:23" x14ac:dyDescent="0.25">
      <c r="W222" s="13"/>
    </row>
    <row r="223" spans="23:23" x14ac:dyDescent="0.25">
      <c r="W223" s="13"/>
    </row>
    <row r="224" spans="23:23" x14ac:dyDescent="0.25">
      <c r="W224" s="13"/>
    </row>
    <row r="225" spans="23:23" x14ac:dyDescent="0.25">
      <c r="W225" s="13"/>
    </row>
    <row r="226" spans="23:23" x14ac:dyDescent="0.25">
      <c r="W226" s="13"/>
    </row>
    <row r="227" spans="23:23" x14ac:dyDescent="0.25">
      <c r="W227" s="13"/>
    </row>
    <row r="228" spans="23:23" x14ac:dyDescent="0.25">
      <c r="W228" s="13"/>
    </row>
    <row r="229" spans="23:23" x14ac:dyDescent="0.25">
      <c r="W229" s="13"/>
    </row>
    <row r="230" spans="23:23" x14ac:dyDescent="0.25">
      <c r="W230" s="13"/>
    </row>
    <row r="231" spans="23:23" x14ac:dyDescent="0.25">
      <c r="W231" s="13"/>
    </row>
    <row r="232" spans="23:23" x14ac:dyDescent="0.25">
      <c r="W232" s="13"/>
    </row>
    <row r="233" spans="23:23" x14ac:dyDescent="0.25">
      <c r="W233" s="13"/>
    </row>
    <row r="234" spans="23:23" x14ac:dyDescent="0.25">
      <c r="W234" s="13"/>
    </row>
    <row r="235" spans="23:23" x14ac:dyDescent="0.25">
      <c r="W235" s="13"/>
    </row>
    <row r="236" spans="23:23" x14ac:dyDescent="0.25">
      <c r="W236" s="13"/>
    </row>
    <row r="237" spans="23:23" x14ac:dyDescent="0.25">
      <c r="W237" s="13"/>
    </row>
    <row r="238" spans="23:23" x14ac:dyDescent="0.25">
      <c r="W238" s="13"/>
    </row>
    <row r="239" spans="23:23" x14ac:dyDescent="0.25">
      <c r="W239" s="13"/>
    </row>
    <row r="240" spans="23:23" x14ac:dyDescent="0.25">
      <c r="W240" s="13"/>
    </row>
    <row r="241" spans="23:23" x14ac:dyDescent="0.25">
      <c r="W241" s="13"/>
    </row>
    <row r="242" spans="23:23" x14ac:dyDescent="0.25">
      <c r="W242" s="13"/>
    </row>
    <row r="243" spans="23:23" x14ac:dyDescent="0.25">
      <c r="W243" s="13"/>
    </row>
    <row r="244" spans="23:23" x14ac:dyDescent="0.25">
      <c r="W244" s="13"/>
    </row>
    <row r="245" spans="23:23" x14ac:dyDescent="0.25">
      <c r="W245" s="13"/>
    </row>
    <row r="246" spans="23:23" x14ac:dyDescent="0.25">
      <c r="W246" s="13"/>
    </row>
    <row r="247" spans="23:23" x14ac:dyDescent="0.25">
      <c r="W247" s="13"/>
    </row>
    <row r="248" spans="23:23" x14ac:dyDescent="0.25">
      <c r="W248" s="13"/>
    </row>
    <row r="249" spans="23:23" x14ac:dyDescent="0.25">
      <c r="W249" s="13"/>
    </row>
    <row r="250" spans="23:23" x14ac:dyDescent="0.25">
      <c r="W250" s="13"/>
    </row>
    <row r="251" spans="23:23" x14ac:dyDescent="0.25">
      <c r="W251" s="13"/>
    </row>
    <row r="252" spans="23:23" x14ac:dyDescent="0.25">
      <c r="W252" s="13"/>
    </row>
    <row r="253" spans="23:23" x14ac:dyDescent="0.25">
      <c r="W253" s="13"/>
    </row>
    <row r="254" spans="23:23" x14ac:dyDescent="0.25">
      <c r="W254" s="13"/>
    </row>
    <row r="255" spans="23:23" x14ac:dyDescent="0.25">
      <c r="W255" s="13"/>
    </row>
    <row r="256" spans="23:23" x14ac:dyDescent="0.25">
      <c r="W256" s="13"/>
    </row>
    <row r="257" spans="23:23" x14ac:dyDescent="0.25">
      <c r="W257" s="13"/>
    </row>
    <row r="258" spans="23:23" x14ac:dyDescent="0.25">
      <c r="W258" s="13"/>
    </row>
    <row r="259" spans="23:23" x14ac:dyDescent="0.25">
      <c r="W259" s="13"/>
    </row>
    <row r="260" spans="23:23" x14ac:dyDescent="0.25">
      <c r="W260" s="13"/>
    </row>
    <row r="261" spans="23:23" x14ac:dyDescent="0.25">
      <c r="W261" s="13"/>
    </row>
    <row r="262" spans="23:23" x14ac:dyDescent="0.25">
      <c r="W262" s="13"/>
    </row>
    <row r="263" spans="23:23" x14ac:dyDescent="0.25">
      <c r="W263" s="13"/>
    </row>
    <row r="264" spans="23:23" x14ac:dyDescent="0.25">
      <c r="W264" s="13"/>
    </row>
    <row r="265" spans="23:23" x14ac:dyDescent="0.25">
      <c r="W265" s="13"/>
    </row>
    <row r="266" spans="23:23" x14ac:dyDescent="0.25">
      <c r="W266" s="13"/>
    </row>
    <row r="267" spans="23:23" x14ac:dyDescent="0.25">
      <c r="W267" s="13"/>
    </row>
    <row r="268" spans="23:23" x14ac:dyDescent="0.25">
      <c r="W268" s="13"/>
    </row>
    <row r="269" spans="23:23" x14ac:dyDescent="0.25">
      <c r="W269" s="13"/>
    </row>
    <row r="270" spans="23:23" x14ac:dyDescent="0.25">
      <c r="W270" s="13"/>
    </row>
    <row r="271" spans="23:23" x14ac:dyDescent="0.25">
      <c r="W271" s="13"/>
    </row>
    <row r="272" spans="23:23" x14ac:dyDescent="0.25">
      <c r="W272" s="13"/>
    </row>
    <row r="273" spans="23:23" x14ac:dyDescent="0.25">
      <c r="W273" s="13"/>
    </row>
    <row r="274" spans="23:23" x14ac:dyDescent="0.25">
      <c r="W274" s="13"/>
    </row>
    <row r="275" spans="23:23" x14ac:dyDescent="0.25">
      <c r="W275" s="13"/>
    </row>
    <row r="276" spans="23:23" x14ac:dyDescent="0.25">
      <c r="W276" s="13"/>
    </row>
    <row r="277" spans="23:23" x14ac:dyDescent="0.25">
      <c r="W277" s="13"/>
    </row>
    <row r="278" spans="23:23" x14ac:dyDescent="0.25">
      <c r="W278" s="13"/>
    </row>
    <row r="279" spans="23:23" x14ac:dyDescent="0.25">
      <c r="W279" s="13"/>
    </row>
    <row r="280" spans="23:23" x14ac:dyDescent="0.25">
      <c r="W280" s="13"/>
    </row>
    <row r="281" spans="23:23" x14ac:dyDescent="0.25">
      <c r="W281" s="13"/>
    </row>
    <row r="282" spans="23:23" x14ac:dyDescent="0.25">
      <c r="W282" s="13"/>
    </row>
    <row r="283" spans="23:23" x14ac:dyDescent="0.25">
      <c r="W283" s="13"/>
    </row>
    <row r="284" spans="23:23" x14ac:dyDescent="0.25">
      <c r="W284" s="13"/>
    </row>
    <row r="285" spans="23:23" x14ac:dyDescent="0.25">
      <c r="W285" s="13"/>
    </row>
    <row r="286" spans="23:23" x14ac:dyDescent="0.25">
      <c r="W286" s="13"/>
    </row>
    <row r="287" spans="23:23" x14ac:dyDescent="0.25">
      <c r="W287" s="13"/>
    </row>
    <row r="288" spans="23:23" x14ac:dyDescent="0.25">
      <c r="W288" s="13"/>
    </row>
    <row r="289" spans="23:23" x14ac:dyDescent="0.25">
      <c r="W289" s="13"/>
    </row>
    <row r="290" spans="23:23" x14ac:dyDescent="0.25">
      <c r="W290" s="13"/>
    </row>
    <row r="291" spans="23:23" x14ac:dyDescent="0.25">
      <c r="W291" s="13"/>
    </row>
    <row r="292" spans="23:23" x14ac:dyDescent="0.25">
      <c r="W292" s="13"/>
    </row>
    <row r="293" spans="23:23" x14ac:dyDescent="0.25">
      <c r="W293" s="13"/>
    </row>
    <row r="294" spans="23:23" x14ac:dyDescent="0.25">
      <c r="W294" s="13"/>
    </row>
    <row r="295" spans="23:23" x14ac:dyDescent="0.25">
      <c r="W295" s="13"/>
    </row>
    <row r="296" spans="23:23" x14ac:dyDescent="0.25">
      <c r="W296" s="13"/>
    </row>
    <row r="297" spans="23:23" x14ac:dyDescent="0.25">
      <c r="W297" s="13"/>
    </row>
    <row r="298" spans="23:23" x14ac:dyDescent="0.25">
      <c r="W298" s="13"/>
    </row>
    <row r="299" spans="23:23" x14ac:dyDescent="0.25">
      <c r="W299" s="13"/>
    </row>
    <row r="300" spans="23:23" x14ac:dyDescent="0.25">
      <c r="W300" s="13"/>
    </row>
    <row r="301" spans="23:23" x14ac:dyDescent="0.25">
      <c r="W301" s="13"/>
    </row>
    <row r="302" spans="23:23" x14ac:dyDescent="0.25">
      <c r="W302" s="13"/>
    </row>
    <row r="303" spans="23:23" x14ac:dyDescent="0.25">
      <c r="W303" s="13"/>
    </row>
    <row r="304" spans="23:23" x14ac:dyDescent="0.25">
      <c r="W304" s="13"/>
    </row>
    <row r="305" spans="23:23" x14ac:dyDescent="0.25">
      <c r="W305" s="13"/>
    </row>
    <row r="306" spans="23:23" x14ac:dyDescent="0.25">
      <c r="W306" s="13"/>
    </row>
    <row r="307" spans="23:23" x14ac:dyDescent="0.25">
      <c r="W307" s="13"/>
    </row>
    <row r="308" spans="23:23" x14ac:dyDescent="0.25">
      <c r="W308" s="13"/>
    </row>
    <row r="309" spans="23:23" x14ac:dyDescent="0.25">
      <c r="W309" s="13"/>
    </row>
    <row r="310" spans="23:23" x14ac:dyDescent="0.25">
      <c r="W310" s="13"/>
    </row>
    <row r="311" spans="23:23" x14ac:dyDescent="0.25">
      <c r="W311" s="13"/>
    </row>
    <row r="312" spans="23:23" x14ac:dyDescent="0.25">
      <c r="W312" s="13"/>
    </row>
    <row r="313" spans="23:23" x14ac:dyDescent="0.25">
      <c r="W313" s="13"/>
    </row>
    <row r="314" spans="23:23" x14ac:dyDescent="0.25">
      <c r="W314" s="13"/>
    </row>
    <row r="315" spans="23:23" x14ac:dyDescent="0.25">
      <c r="W315" s="13"/>
    </row>
    <row r="316" spans="23:23" x14ac:dyDescent="0.25">
      <c r="W316" s="13"/>
    </row>
    <row r="317" spans="23:23" x14ac:dyDescent="0.25">
      <c r="W317" s="13"/>
    </row>
    <row r="318" spans="23:23" x14ac:dyDescent="0.25">
      <c r="W318" s="13"/>
    </row>
    <row r="319" spans="23:23" x14ac:dyDescent="0.25">
      <c r="W319" s="13"/>
    </row>
    <row r="320" spans="23:23" x14ac:dyDescent="0.25">
      <c r="W320" s="13"/>
    </row>
    <row r="321" spans="23:23" x14ac:dyDescent="0.25">
      <c r="W321" s="13"/>
    </row>
    <row r="322" spans="23:23" x14ac:dyDescent="0.25">
      <c r="W322" s="13"/>
    </row>
    <row r="323" spans="23:23" x14ac:dyDescent="0.25">
      <c r="W323" s="13"/>
    </row>
    <row r="324" spans="23:23" x14ac:dyDescent="0.25">
      <c r="W324" s="13"/>
    </row>
    <row r="325" spans="23:23" x14ac:dyDescent="0.25">
      <c r="W325" s="13"/>
    </row>
    <row r="326" spans="23:23" x14ac:dyDescent="0.25">
      <c r="W326" s="13"/>
    </row>
    <row r="327" spans="23:23" x14ac:dyDescent="0.25">
      <c r="W327" s="13"/>
    </row>
    <row r="328" spans="23:23" x14ac:dyDescent="0.25">
      <c r="W328" s="13"/>
    </row>
    <row r="329" spans="23:23" x14ac:dyDescent="0.25">
      <c r="W329" s="13"/>
    </row>
    <row r="330" spans="23:23" x14ac:dyDescent="0.25">
      <c r="W330" s="13"/>
    </row>
    <row r="331" spans="23:23" x14ac:dyDescent="0.25">
      <c r="W331" s="13"/>
    </row>
    <row r="332" spans="23:23" x14ac:dyDescent="0.25">
      <c r="W332" s="13"/>
    </row>
    <row r="333" spans="23:23" x14ac:dyDescent="0.25">
      <c r="W333" s="13"/>
    </row>
    <row r="334" spans="23:23" x14ac:dyDescent="0.25">
      <c r="W334" s="13"/>
    </row>
    <row r="335" spans="23:23" x14ac:dyDescent="0.25">
      <c r="W335" s="13"/>
    </row>
    <row r="336" spans="23:23" x14ac:dyDescent="0.25">
      <c r="W336" s="13"/>
    </row>
    <row r="337" spans="23:23" x14ac:dyDescent="0.25">
      <c r="W337" s="13"/>
    </row>
    <row r="338" spans="23:23" x14ac:dyDescent="0.25">
      <c r="W338" s="13"/>
    </row>
    <row r="339" spans="23:23" x14ac:dyDescent="0.25">
      <c r="W339" s="13"/>
    </row>
    <row r="340" spans="23:23" x14ac:dyDescent="0.25">
      <c r="W340" s="13"/>
    </row>
    <row r="341" spans="23:23" x14ac:dyDescent="0.25">
      <c r="W341" s="13"/>
    </row>
    <row r="342" spans="23:23" x14ac:dyDescent="0.25">
      <c r="W342" s="13"/>
    </row>
    <row r="343" spans="23:23" x14ac:dyDescent="0.25">
      <c r="W343" s="13"/>
    </row>
    <row r="344" spans="23:23" x14ac:dyDescent="0.25">
      <c r="W344" s="13"/>
    </row>
    <row r="345" spans="23:23" x14ac:dyDescent="0.25">
      <c r="W345" s="13"/>
    </row>
    <row r="346" spans="23:23" x14ac:dyDescent="0.25">
      <c r="W346" s="13"/>
    </row>
    <row r="347" spans="23:23" x14ac:dyDescent="0.25">
      <c r="W347" s="13"/>
    </row>
    <row r="348" spans="23:23" x14ac:dyDescent="0.25">
      <c r="W348" s="13"/>
    </row>
    <row r="349" spans="23:23" x14ac:dyDescent="0.25">
      <c r="W349" s="13"/>
    </row>
    <row r="350" spans="23:23" x14ac:dyDescent="0.25">
      <c r="W350" s="13"/>
    </row>
    <row r="351" spans="23:23" x14ac:dyDescent="0.25">
      <c r="W351" s="13"/>
    </row>
    <row r="352" spans="23:23" x14ac:dyDescent="0.25">
      <c r="W352" s="13"/>
    </row>
    <row r="353" spans="23:23" x14ac:dyDescent="0.25">
      <c r="W353" s="13"/>
    </row>
    <row r="354" spans="23:23" x14ac:dyDescent="0.25">
      <c r="W354" s="13"/>
    </row>
    <row r="355" spans="23:23" x14ac:dyDescent="0.25">
      <c r="W355" s="13"/>
    </row>
    <row r="356" spans="23:23" x14ac:dyDescent="0.25">
      <c r="W356" s="13"/>
    </row>
    <row r="357" spans="23:23" x14ac:dyDescent="0.25">
      <c r="W357" s="13"/>
    </row>
    <row r="358" spans="23:23" x14ac:dyDescent="0.25">
      <c r="W358" s="13"/>
    </row>
    <row r="359" spans="23:23" x14ac:dyDescent="0.25">
      <c r="W359" s="13"/>
    </row>
    <row r="360" spans="23:23" x14ac:dyDescent="0.25">
      <c r="W360" s="13"/>
    </row>
    <row r="361" spans="23:23" x14ac:dyDescent="0.25">
      <c r="W361" s="13"/>
    </row>
    <row r="362" spans="23:23" x14ac:dyDescent="0.25">
      <c r="W362" s="13"/>
    </row>
    <row r="363" spans="23:23" x14ac:dyDescent="0.25">
      <c r="W363" s="13"/>
    </row>
    <row r="364" spans="23:23" x14ac:dyDescent="0.25">
      <c r="W364" s="13"/>
    </row>
    <row r="365" spans="23:23" x14ac:dyDescent="0.25">
      <c r="W365" s="13"/>
    </row>
    <row r="366" spans="23:23" x14ac:dyDescent="0.25">
      <c r="W366" s="13"/>
    </row>
    <row r="367" spans="23:23" x14ac:dyDescent="0.25">
      <c r="W367" s="13"/>
    </row>
    <row r="368" spans="23:23" x14ac:dyDescent="0.25">
      <c r="W368" s="13"/>
    </row>
    <row r="369" spans="23:23" x14ac:dyDescent="0.25">
      <c r="W369" s="13"/>
    </row>
    <row r="370" spans="23:23" x14ac:dyDescent="0.25">
      <c r="W370" s="13"/>
    </row>
    <row r="371" spans="23:23" x14ac:dyDescent="0.25">
      <c r="W371" s="13"/>
    </row>
    <row r="372" spans="23:23" x14ac:dyDescent="0.25">
      <c r="W372" s="13"/>
    </row>
    <row r="373" spans="23:23" x14ac:dyDescent="0.25">
      <c r="W373" s="13"/>
    </row>
    <row r="374" spans="23:23" x14ac:dyDescent="0.25">
      <c r="W374" s="13"/>
    </row>
    <row r="375" spans="23:23" x14ac:dyDescent="0.25">
      <c r="W375" s="13"/>
    </row>
    <row r="376" spans="23:23" x14ac:dyDescent="0.25">
      <c r="W376" s="13"/>
    </row>
    <row r="377" spans="23:23" x14ac:dyDescent="0.25">
      <c r="W377" s="13"/>
    </row>
    <row r="378" spans="23:23" x14ac:dyDescent="0.25">
      <c r="W378" s="13"/>
    </row>
    <row r="379" spans="23:23" x14ac:dyDescent="0.25">
      <c r="W379" s="13"/>
    </row>
    <row r="380" spans="23:23" x14ac:dyDescent="0.25">
      <c r="W380" s="13"/>
    </row>
    <row r="381" spans="23:23" x14ac:dyDescent="0.25">
      <c r="W381" s="13"/>
    </row>
    <row r="382" spans="23:23" x14ac:dyDescent="0.25">
      <c r="W382" s="13"/>
    </row>
    <row r="383" spans="23:23" x14ac:dyDescent="0.25">
      <c r="W383" s="13"/>
    </row>
    <row r="384" spans="23:23" x14ac:dyDescent="0.25">
      <c r="W384" s="13"/>
    </row>
    <row r="385" spans="23:23" x14ac:dyDescent="0.25">
      <c r="W385" s="13"/>
    </row>
    <row r="386" spans="23:23" x14ac:dyDescent="0.25">
      <c r="W386" s="13"/>
    </row>
    <row r="387" spans="23:23" x14ac:dyDescent="0.25">
      <c r="W387" s="13"/>
    </row>
    <row r="388" spans="23:23" x14ac:dyDescent="0.25">
      <c r="W388" s="13"/>
    </row>
    <row r="389" spans="23:23" x14ac:dyDescent="0.25">
      <c r="W389" s="13"/>
    </row>
    <row r="390" spans="23:23" x14ac:dyDescent="0.25">
      <c r="W390" s="13"/>
    </row>
    <row r="391" spans="23:23" x14ac:dyDescent="0.25">
      <c r="W391" s="13"/>
    </row>
    <row r="392" spans="23:23" x14ac:dyDescent="0.25">
      <c r="W392" s="13"/>
    </row>
    <row r="393" spans="23:23" x14ac:dyDescent="0.25">
      <c r="W393" s="13"/>
    </row>
    <row r="394" spans="23:23" x14ac:dyDescent="0.25">
      <c r="W394" s="13"/>
    </row>
    <row r="395" spans="23:23" x14ac:dyDescent="0.25">
      <c r="W395" s="13"/>
    </row>
    <row r="396" spans="23:23" x14ac:dyDescent="0.25">
      <c r="W396" s="13"/>
    </row>
    <row r="397" spans="23:23" x14ac:dyDescent="0.25">
      <c r="W397" s="13"/>
    </row>
    <row r="398" spans="23:23" x14ac:dyDescent="0.25">
      <c r="W398" s="13"/>
    </row>
    <row r="399" spans="23:23" x14ac:dyDescent="0.25">
      <c r="W399" s="13"/>
    </row>
    <row r="400" spans="23:23" x14ac:dyDescent="0.25">
      <c r="W400" s="13"/>
    </row>
    <row r="401" spans="23:23" x14ac:dyDescent="0.25">
      <c r="W401" s="13"/>
    </row>
    <row r="402" spans="23:23" x14ac:dyDescent="0.25">
      <c r="W402" s="13"/>
    </row>
    <row r="403" spans="23:23" x14ac:dyDescent="0.25">
      <c r="W403" s="13"/>
    </row>
    <row r="404" spans="23:23" x14ac:dyDescent="0.25">
      <c r="W404" s="13"/>
    </row>
    <row r="405" spans="23:23" x14ac:dyDescent="0.25">
      <c r="W405" s="13"/>
    </row>
    <row r="406" spans="23:23" x14ac:dyDescent="0.25">
      <c r="W406" s="13"/>
    </row>
    <row r="407" spans="23:23" x14ac:dyDescent="0.25">
      <c r="W407" s="13"/>
    </row>
    <row r="408" spans="23:23" x14ac:dyDescent="0.25">
      <c r="W408" s="13"/>
    </row>
    <row r="409" spans="23:23" x14ac:dyDescent="0.25">
      <c r="W409" s="13"/>
    </row>
    <row r="410" spans="23:23" x14ac:dyDescent="0.25">
      <c r="W410" s="13"/>
    </row>
    <row r="411" spans="23:23" x14ac:dyDescent="0.25">
      <c r="W411" s="13"/>
    </row>
    <row r="412" spans="23:23" x14ac:dyDescent="0.25">
      <c r="W412" s="13"/>
    </row>
    <row r="413" spans="23:23" x14ac:dyDescent="0.25">
      <c r="W413" s="13"/>
    </row>
    <row r="414" spans="23:23" x14ac:dyDescent="0.25">
      <c r="W414" s="13"/>
    </row>
    <row r="415" spans="23:23" x14ac:dyDescent="0.25">
      <c r="W415" s="13"/>
    </row>
    <row r="416" spans="23:23" x14ac:dyDescent="0.25">
      <c r="W416" s="13"/>
    </row>
    <row r="417" spans="23:23" x14ac:dyDescent="0.25">
      <c r="W417" s="13"/>
    </row>
    <row r="418" spans="23:23" x14ac:dyDescent="0.25">
      <c r="W418" s="13"/>
    </row>
    <row r="419" spans="23:23" x14ac:dyDescent="0.25">
      <c r="W419" s="13"/>
    </row>
    <row r="420" spans="23:23" x14ac:dyDescent="0.25">
      <c r="W420" s="13"/>
    </row>
    <row r="421" spans="23:23" x14ac:dyDescent="0.25">
      <c r="W421" s="13"/>
    </row>
    <row r="422" spans="23:23" x14ac:dyDescent="0.25">
      <c r="W422" s="13"/>
    </row>
    <row r="423" spans="23:23" x14ac:dyDescent="0.25">
      <c r="W423" s="13"/>
    </row>
    <row r="424" spans="23:23" x14ac:dyDescent="0.25">
      <c r="W424" s="13"/>
    </row>
    <row r="425" spans="23:23" x14ac:dyDescent="0.25">
      <c r="W425" s="13"/>
    </row>
    <row r="426" spans="23:23" x14ac:dyDescent="0.25">
      <c r="W426" s="13"/>
    </row>
    <row r="427" spans="23:23" x14ac:dyDescent="0.25">
      <c r="W427" s="13"/>
    </row>
    <row r="428" spans="23:23" x14ac:dyDescent="0.25">
      <c r="W428" s="13"/>
    </row>
    <row r="429" spans="23:23" x14ac:dyDescent="0.25">
      <c r="W429" s="13"/>
    </row>
    <row r="430" spans="23:23" x14ac:dyDescent="0.25">
      <c r="W430" s="13"/>
    </row>
    <row r="431" spans="23:23" x14ac:dyDescent="0.25">
      <c r="W431" s="13"/>
    </row>
    <row r="432" spans="23:23" x14ac:dyDescent="0.25">
      <c r="W432" s="13"/>
    </row>
    <row r="433" spans="23:23" x14ac:dyDescent="0.25">
      <c r="W433" s="13"/>
    </row>
    <row r="434" spans="23:23" x14ac:dyDescent="0.25">
      <c r="W434" s="13"/>
    </row>
    <row r="435" spans="23:23" x14ac:dyDescent="0.25">
      <c r="W435" s="13"/>
    </row>
    <row r="436" spans="23:23" x14ac:dyDescent="0.25">
      <c r="W436" s="13"/>
    </row>
    <row r="437" spans="23:23" x14ac:dyDescent="0.25">
      <c r="W437" s="13"/>
    </row>
    <row r="438" spans="23:23" x14ac:dyDescent="0.25">
      <c r="W438" s="13"/>
    </row>
    <row r="439" spans="23:23" x14ac:dyDescent="0.25">
      <c r="W439" s="13"/>
    </row>
    <row r="440" spans="23:23" x14ac:dyDescent="0.25">
      <c r="W440" s="13"/>
    </row>
    <row r="441" spans="23:23" x14ac:dyDescent="0.25">
      <c r="W441" s="13"/>
    </row>
    <row r="442" spans="23:23" x14ac:dyDescent="0.25">
      <c r="W442" s="13"/>
    </row>
    <row r="443" spans="23:23" x14ac:dyDescent="0.25">
      <c r="W443" s="13"/>
    </row>
    <row r="444" spans="23:23" x14ac:dyDescent="0.25">
      <c r="W444" s="13"/>
    </row>
    <row r="445" spans="23:23" x14ac:dyDescent="0.25">
      <c r="W445" s="13"/>
    </row>
    <row r="446" spans="23:23" x14ac:dyDescent="0.25">
      <c r="W446" s="13"/>
    </row>
    <row r="447" spans="23:23" x14ac:dyDescent="0.25">
      <c r="W447" s="13"/>
    </row>
    <row r="448" spans="23:23" x14ac:dyDescent="0.25">
      <c r="W448" s="13"/>
    </row>
    <row r="449" spans="23:23" x14ac:dyDescent="0.25">
      <c r="W449" s="13"/>
    </row>
    <row r="450" spans="23:23" x14ac:dyDescent="0.25">
      <c r="W450" s="13"/>
    </row>
    <row r="451" spans="23:23" x14ac:dyDescent="0.25">
      <c r="W451" s="13"/>
    </row>
    <row r="452" spans="23:23" x14ac:dyDescent="0.25">
      <c r="W452" s="13"/>
    </row>
    <row r="453" spans="23:23" x14ac:dyDescent="0.25">
      <c r="W453" s="13"/>
    </row>
    <row r="454" spans="23:23" x14ac:dyDescent="0.25">
      <c r="W454" s="13"/>
    </row>
    <row r="455" spans="23:23" x14ac:dyDescent="0.25">
      <c r="W455" s="13"/>
    </row>
    <row r="456" spans="23:23" x14ac:dyDescent="0.25">
      <c r="W456" s="13"/>
    </row>
    <row r="457" spans="23:23" x14ac:dyDescent="0.25">
      <c r="W457" s="13"/>
    </row>
    <row r="458" spans="23:23" x14ac:dyDescent="0.25">
      <c r="W458" s="13"/>
    </row>
    <row r="459" spans="23:23" x14ac:dyDescent="0.25">
      <c r="W459" s="13"/>
    </row>
    <row r="460" spans="23:23" x14ac:dyDescent="0.25">
      <c r="W460" s="13"/>
    </row>
    <row r="461" spans="23:23" x14ac:dyDescent="0.25">
      <c r="W461" s="13"/>
    </row>
    <row r="462" spans="23:23" x14ac:dyDescent="0.25">
      <c r="W462" s="13"/>
    </row>
    <row r="463" spans="23:23" x14ac:dyDescent="0.25">
      <c r="W463" s="13"/>
    </row>
    <row r="464" spans="23:23" x14ac:dyDescent="0.25">
      <c r="W464" s="13"/>
    </row>
    <row r="465" spans="23:23" x14ac:dyDescent="0.25">
      <c r="W465" s="13"/>
    </row>
    <row r="466" spans="23:23" x14ac:dyDescent="0.25">
      <c r="W466" s="13"/>
    </row>
    <row r="467" spans="23:23" x14ac:dyDescent="0.25">
      <c r="W467" s="13"/>
    </row>
    <row r="468" spans="23:23" x14ac:dyDescent="0.25">
      <c r="W468" s="13"/>
    </row>
    <row r="469" spans="23:23" x14ac:dyDescent="0.25">
      <c r="W469" s="13"/>
    </row>
    <row r="470" spans="23:23" x14ac:dyDescent="0.25">
      <c r="W470" s="13"/>
    </row>
    <row r="471" spans="23:23" x14ac:dyDescent="0.25">
      <c r="W471" s="13"/>
    </row>
    <row r="472" spans="23:23" x14ac:dyDescent="0.25">
      <c r="W472" s="13"/>
    </row>
    <row r="473" spans="23:23" x14ac:dyDescent="0.25">
      <c r="W473" s="13"/>
    </row>
    <row r="474" spans="23:23" x14ac:dyDescent="0.25">
      <c r="W474" s="13"/>
    </row>
    <row r="475" spans="23:23" x14ac:dyDescent="0.25">
      <c r="W475" s="13"/>
    </row>
    <row r="476" spans="23:23" x14ac:dyDescent="0.25">
      <c r="W476" s="13"/>
    </row>
    <row r="477" spans="23:23" x14ac:dyDescent="0.25">
      <c r="W477" s="13"/>
    </row>
    <row r="478" spans="23:23" x14ac:dyDescent="0.25">
      <c r="W478" s="13"/>
    </row>
    <row r="479" spans="23:23" x14ac:dyDescent="0.25">
      <c r="W479" s="13"/>
    </row>
    <row r="480" spans="23:23" x14ac:dyDescent="0.25">
      <c r="W480" s="13"/>
    </row>
    <row r="481" spans="23:23" x14ac:dyDescent="0.25">
      <c r="W481" s="13"/>
    </row>
    <row r="482" spans="23:23" x14ac:dyDescent="0.25">
      <c r="W482" s="13"/>
    </row>
    <row r="483" spans="23:23" x14ac:dyDescent="0.25">
      <c r="W483" s="13"/>
    </row>
    <row r="484" spans="23:23" x14ac:dyDescent="0.25">
      <c r="W484" s="13"/>
    </row>
    <row r="485" spans="23:23" x14ac:dyDescent="0.25">
      <c r="W485" s="13"/>
    </row>
    <row r="486" spans="23:23" x14ac:dyDescent="0.25">
      <c r="W486" s="13"/>
    </row>
    <row r="487" spans="23:23" x14ac:dyDescent="0.25">
      <c r="W487" s="13"/>
    </row>
    <row r="488" spans="23:23" x14ac:dyDescent="0.25">
      <c r="W488" s="13"/>
    </row>
    <row r="489" spans="23:23" x14ac:dyDescent="0.25">
      <c r="W489" s="13"/>
    </row>
    <row r="490" spans="23:23" x14ac:dyDescent="0.25">
      <c r="W490" s="13"/>
    </row>
    <row r="491" spans="23:23" x14ac:dyDescent="0.25">
      <c r="W491" s="13"/>
    </row>
    <row r="492" spans="23:23" x14ac:dyDescent="0.25">
      <c r="W492" s="13"/>
    </row>
    <row r="493" spans="23:23" x14ac:dyDescent="0.25">
      <c r="W493" s="13"/>
    </row>
    <row r="494" spans="23:23" x14ac:dyDescent="0.25">
      <c r="W494" s="13"/>
    </row>
    <row r="495" spans="23:23" x14ac:dyDescent="0.25">
      <c r="W495" s="13"/>
    </row>
    <row r="496" spans="23:23" x14ac:dyDescent="0.25">
      <c r="W496" s="13"/>
    </row>
    <row r="497" spans="23:23" x14ac:dyDescent="0.25">
      <c r="W497" s="13"/>
    </row>
    <row r="498" spans="23:23" x14ac:dyDescent="0.25">
      <c r="W498" s="13"/>
    </row>
    <row r="499" spans="23:23" x14ac:dyDescent="0.25">
      <c r="W499" s="13"/>
    </row>
    <row r="500" spans="23:23" x14ac:dyDescent="0.25">
      <c r="W500" s="13"/>
    </row>
    <row r="501" spans="23:23" x14ac:dyDescent="0.25">
      <c r="W501" s="13"/>
    </row>
    <row r="502" spans="23:23" x14ac:dyDescent="0.25">
      <c r="W502" s="13"/>
    </row>
    <row r="503" spans="23:23" x14ac:dyDescent="0.25">
      <c r="W503" s="13"/>
    </row>
    <row r="504" spans="23:23" x14ac:dyDescent="0.25">
      <c r="W504" s="13"/>
    </row>
    <row r="505" spans="23:23" x14ac:dyDescent="0.25">
      <c r="W505" s="13"/>
    </row>
    <row r="506" spans="23:23" x14ac:dyDescent="0.25">
      <c r="W506" s="13"/>
    </row>
    <row r="507" spans="23:23" x14ac:dyDescent="0.25">
      <c r="W507" s="13"/>
    </row>
    <row r="508" spans="23:23" x14ac:dyDescent="0.25">
      <c r="W508" s="13"/>
    </row>
    <row r="509" spans="23:23" x14ac:dyDescent="0.25">
      <c r="W509" s="13"/>
    </row>
    <row r="510" spans="23:23" x14ac:dyDescent="0.25">
      <c r="W510" s="13"/>
    </row>
    <row r="511" spans="23:23" x14ac:dyDescent="0.25">
      <c r="W511" s="13"/>
    </row>
    <row r="512" spans="23:23" x14ac:dyDescent="0.25">
      <c r="W512" s="13"/>
    </row>
    <row r="513" spans="23:23" x14ac:dyDescent="0.25">
      <c r="W513" s="13"/>
    </row>
    <row r="514" spans="23:23" x14ac:dyDescent="0.25">
      <c r="W514" s="13"/>
    </row>
    <row r="515" spans="23:23" x14ac:dyDescent="0.25">
      <c r="W515" s="13"/>
    </row>
    <row r="516" spans="23:23" x14ac:dyDescent="0.25">
      <c r="W516" s="13"/>
    </row>
    <row r="517" spans="23:23" x14ac:dyDescent="0.25">
      <c r="W517" s="13"/>
    </row>
    <row r="518" spans="23:23" x14ac:dyDescent="0.25">
      <c r="W518" s="13"/>
    </row>
    <row r="519" spans="23:23" x14ac:dyDescent="0.25">
      <c r="W519" s="13"/>
    </row>
    <row r="520" spans="23:23" x14ac:dyDescent="0.25">
      <c r="W520" s="13"/>
    </row>
    <row r="521" spans="23:23" x14ac:dyDescent="0.25">
      <c r="W521" s="13"/>
    </row>
    <row r="522" spans="23:23" x14ac:dyDescent="0.25">
      <c r="W522" s="13"/>
    </row>
    <row r="523" spans="23:23" x14ac:dyDescent="0.25">
      <c r="W523" s="13"/>
    </row>
    <row r="524" spans="23:23" x14ac:dyDescent="0.25">
      <c r="W524" s="13"/>
    </row>
    <row r="525" spans="23:23" x14ac:dyDescent="0.25">
      <c r="W525" s="13"/>
    </row>
    <row r="526" spans="23:23" x14ac:dyDescent="0.25">
      <c r="W526" s="13"/>
    </row>
    <row r="527" spans="23:23" x14ac:dyDescent="0.25">
      <c r="W527" s="13"/>
    </row>
    <row r="528" spans="23:23" x14ac:dyDescent="0.25">
      <c r="W528" s="13"/>
    </row>
    <row r="529" spans="23:23" x14ac:dyDescent="0.25">
      <c r="W529" s="13"/>
    </row>
    <row r="530" spans="23:23" x14ac:dyDescent="0.25">
      <c r="W530" s="13"/>
    </row>
    <row r="531" spans="23:23" x14ac:dyDescent="0.25">
      <c r="W531" s="13"/>
    </row>
    <row r="532" spans="23:23" x14ac:dyDescent="0.25">
      <c r="W532" s="13"/>
    </row>
    <row r="533" spans="23:23" x14ac:dyDescent="0.25">
      <c r="W533" s="13"/>
    </row>
    <row r="534" spans="23:23" x14ac:dyDescent="0.25">
      <c r="W534" s="13"/>
    </row>
    <row r="535" spans="23:23" x14ac:dyDescent="0.25">
      <c r="W535" s="13"/>
    </row>
    <row r="536" spans="23:23" x14ac:dyDescent="0.25">
      <c r="W536" s="13"/>
    </row>
    <row r="537" spans="23:23" x14ac:dyDescent="0.25">
      <c r="W537" s="13"/>
    </row>
    <row r="538" spans="23:23" x14ac:dyDescent="0.25">
      <c r="W538" s="13"/>
    </row>
    <row r="539" spans="23:23" x14ac:dyDescent="0.25">
      <c r="W539" s="13"/>
    </row>
    <row r="540" spans="23:23" x14ac:dyDescent="0.25">
      <c r="W540" s="13"/>
    </row>
    <row r="541" spans="23:23" x14ac:dyDescent="0.25">
      <c r="W541" s="13"/>
    </row>
    <row r="542" spans="23:23" x14ac:dyDescent="0.25">
      <c r="W542" s="13"/>
    </row>
    <row r="543" spans="23:23" x14ac:dyDescent="0.25">
      <c r="W543" s="13"/>
    </row>
    <row r="544" spans="23:23" x14ac:dyDescent="0.25">
      <c r="W544" s="13"/>
    </row>
    <row r="545" spans="23:23" x14ac:dyDescent="0.25">
      <c r="W545" s="13"/>
    </row>
    <row r="546" spans="23:23" x14ac:dyDescent="0.25">
      <c r="W546" s="13"/>
    </row>
    <row r="547" spans="23:23" x14ac:dyDescent="0.25">
      <c r="W547" s="13"/>
    </row>
    <row r="548" spans="23:23" x14ac:dyDescent="0.25">
      <c r="W548" s="13"/>
    </row>
    <row r="549" spans="23:23" x14ac:dyDescent="0.25">
      <c r="W549" s="13"/>
    </row>
    <row r="550" spans="23:23" x14ac:dyDescent="0.25">
      <c r="W550" s="13"/>
    </row>
    <row r="551" spans="23:23" x14ac:dyDescent="0.25">
      <c r="W551" s="13"/>
    </row>
    <row r="552" spans="23:23" x14ac:dyDescent="0.25">
      <c r="W552" s="13"/>
    </row>
    <row r="553" spans="23:23" x14ac:dyDescent="0.25">
      <c r="W553" s="13"/>
    </row>
    <row r="554" spans="23:23" x14ac:dyDescent="0.25">
      <c r="W554" s="13"/>
    </row>
    <row r="555" spans="23:23" x14ac:dyDescent="0.25">
      <c r="W555" s="13"/>
    </row>
    <row r="556" spans="23:23" x14ac:dyDescent="0.25">
      <c r="W556" s="13"/>
    </row>
    <row r="557" spans="23:23" x14ac:dyDescent="0.25">
      <c r="W557" s="13"/>
    </row>
    <row r="558" spans="23:23" x14ac:dyDescent="0.25">
      <c r="W558" s="13"/>
    </row>
    <row r="559" spans="23:23" x14ac:dyDescent="0.25">
      <c r="W559" s="13"/>
    </row>
    <row r="560" spans="23:23" x14ac:dyDescent="0.25">
      <c r="W560" s="13"/>
    </row>
    <row r="561" spans="23:23" x14ac:dyDescent="0.25">
      <c r="W561" s="13"/>
    </row>
    <row r="562" spans="23:23" x14ac:dyDescent="0.25">
      <c r="W562" s="13"/>
    </row>
    <row r="563" spans="23:23" x14ac:dyDescent="0.25">
      <c r="W563" s="13"/>
    </row>
    <row r="564" spans="23:23" x14ac:dyDescent="0.25">
      <c r="W564" s="13"/>
    </row>
    <row r="565" spans="23:23" x14ac:dyDescent="0.25">
      <c r="W565" s="13"/>
    </row>
    <row r="566" spans="23:23" x14ac:dyDescent="0.25">
      <c r="W566" s="13"/>
    </row>
    <row r="567" spans="23:23" x14ac:dyDescent="0.25">
      <c r="W567" s="13"/>
    </row>
    <row r="568" spans="23:23" x14ac:dyDescent="0.25">
      <c r="W568" s="13"/>
    </row>
    <row r="569" spans="23:23" x14ac:dyDescent="0.25">
      <c r="W569" s="13"/>
    </row>
    <row r="570" spans="23:23" x14ac:dyDescent="0.25">
      <c r="W570" s="13"/>
    </row>
    <row r="571" spans="23:23" x14ac:dyDescent="0.25">
      <c r="W571" s="13"/>
    </row>
    <row r="572" spans="23:23" x14ac:dyDescent="0.25">
      <c r="W572" s="13"/>
    </row>
    <row r="573" spans="23:23" x14ac:dyDescent="0.25">
      <c r="W573" s="13"/>
    </row>
    <row r="574" spans="23:23" x14ac:dyDescent="0.25">
      <c r="W574" s="13"/>
    </row>
    <row r="575" spans="23:23" x14ac:dyDescent="0.25">
      <c r="W575" s="13"/>
    </row>
    <row r="576" spans="23:23" x14ac:dyDescent="0.25">
      <c r="W576" s="13"/>
    </row>
    <row r="577" spans="23:23" x14ac:dyDescent="0.25">
      <c r="W577" s="13"/>
    </row>
    <row r="578" spans="23:23" x14ac:dyDescent="0.25">
      <c r="W578" s="13"/>
    </row>
    <row r="579" spans="23:23" x14ac:dyDescent="0.25">
      <c r="W579" s="13"/>
    </row>
    <row r="580" spans="23:23" x14ac:dyDescent="0.25">
      <c r="W580" s="13"/>
    </row>
    <row r="581" spans="23:23" x14ac:dyDescent="0.25">
      <c r="W581" s="13"/>
    </row>
    <row r="582" spans="23:23" x14ac:dyDescent="0.25">
      <c r="W582" s="13"/>
    </row>
    <row r="583" spans="23:23" x14ac:dyDescent="0.25">
      <c r="W583" s="13"/>
    </row>
    <row r="584" spans="23:23" x14ac:dyDescent="0.25">
      <c r="W584" s="13"/>
    </row>
    <row r="585" spans="23:23" x14ac:dyDescent="0.25">
      <c r="W585" s="13"/>
    </row>
    <row r="586" spans="23:23" x14ac:dyDescent="0.25">
      <c r="W586" s="13"/>
    </row>
    <row r="587" spans="23:23" x14ac:dyDescent="0.25">
      <c r="W587" s="13"/>
    </row>
    <row r="588" spans="23:23" x14ac:dyDescent="0.25">
      <c r="W588" s="13"/>
    </row>
    <row r="589" spans="23:23" x14ac:dyDescent="0.25">
      <c r="W589" s="13"/>
    </row>
    <row r="590" spans="23:23" x14ac:dyDescent="0.25">
      <c r="W590" s="13"/>
    </row>
    <row r="591" spans="23:23" x14ac:dyDescent="0.25">
      <c r="W591" s="13"/>
    </row>
    <row r="592" spans="23:23" x14ac:dyDescent="0.25">
      <c r="W592" s="13"/>
    </row>
    <row r="593" spans="23:23" x14ac:dyDescent="0.25">
      <c r="W593" s="13"/>
    </row>
    <row r="594" spans="23:23" x14ac:dyDescent="0.25">
      <c r="W594" s="13"/>
    </row>
    <row r="595" spans="23:23" x14ac:dyDescent="0.25">
      <c r="W595" s="13"/>
    </row>
    <row r="596" spans="23:23" x14ac:dyDescent="0.25">
      <c r="W596" s="13"/>
    </row>
    <row r="597" spans="23:23" x14ac:dyDescent="0.25">
      <c r="W597" s="13"/>
    </row>
    <row r="598" spans="23:23" x14ac:dyDescent="0.25">
      <c r="W598" s="13"/>
    </row>
    <row r="599" spans="23:23" x14ac:dyDescent="0.25">
      <c r="W599" s="13"/>
    </row>
    <row r="600" spans="23:23" x14ac:dyDescent="0.25">
      <c r="W600" s="13"/>
    </row>
    <row r="601" spans="23:23" x14ac:dyDescent="0.25">
      <c r="W601" s="13"/>
    </row>
    <row r="602" spans="23:23" x14ac:dyDescent="0.25">
      <c r="W602" s="13"/>
    </row>
    <row r="603" spans="23:23" x14ac:dyDescent="0.25">
      <c r="W603" s="13"/>
    </row>
    <row r="604" spans="23:23" x14ac:dyDescent="0.25">
      <c r="W604" s="13"/>
    </row>
    <row r="605" spans="23:23" x14ac:dyDescent="0.25">
      <c r="W605" s="13"/>
    </row>
    <row r="606" spans="23:23" x14ac:dyDescent="0.25">
      <c r="W606" s="13"/>
    </row>
    <row r="607" spans="23:23" x14ac:dyDescent="0.25">
      <c r="W607" s="13"/>
    </row>
    <row r="608" spans="23:23" x14ac:dyDescent="0.25">
      <c r="W608" s="13"/>
    </row>
    <row r="609" spans="23:23" x14ac:dyDescent="0.25">
      <c r="W609" s="13"/>
    </row>
    <row r="610" spans="23:23" x14ac:dyDescent="0.25">
      <c r="W610" s="13"/>
    </row>
    <row r="611" spans="23:23" x14ac:dyDescent="0.25">
      <c r="W611" s="13"/>
    </row>
    <row r="612" spans="23:23" x14ac:dyDescent="0.25">
      <c r="W612" s="13"/>
    </row>
    <row r="613" spans="23:23" x14ac:dyDescent="0.25">
      <c r="W613" s="13"/>
    </row>
    <row r="614" spans="23:23" x14ac:dyDescent="0.25">
      <c r="W614" s="13"/>
    </row>
    <row r="615" spans="23:23" x14ac:dyDescent="0.25">
      <c r="W615" s="13"/>
    </row>
    <row r="616" spans="23:23" x14ac:dyDescent="0.25">
      <c r="W616" s="13"/>
    </row>
    <row r="617" spans="23:23" x14ac:dyDescent="0.25">
      <c r="W617" s="13"/>
    </row>
    <row r="618" spans="23:23" x14ac:dyDescent="0.25">
      <c r="W618" s="13"/>
    </row>
    <row r="619" spans="23:23" x14ac:dyDescent="0.25">
      <c r="W619" s="13"/>
    </row>
    <row r="620" spans="23:23" x14ac:dyDescent="0.25">
      <c r="W620" s="13"/>
    </row>
    <row r="621" spans="23:23" x14ac:dyDescent="0.25">
      <c r="W621" s="13"/>
    </row>
    <row r="622" spans="23:23" x14ac:dyDescent="0.25">
      <c r="W622" s="13"/>
    </row>
    <row r="623" spans="23:23" x14ac:dyDescent="0.25">
      <c r="W623" s="13"/>
    </row>
    <row r="624" spans="23:23" x14ac:dyDescent="0.25">
      <c r="W624" s="13"/>
    </row>
    <row r="625" spans="23:23" x14ac:dyDescent="0.25">
      <c r="W625" s="13"/>
    </row>
    <row r="626" spans="23:23" x14ac:dyDescent="0.25">
      <c r="W626" s="13"/>
    </row>
    <row r="627" spans="23:23" x14ac:dyDescent="0.25">
      <c r="W627" s="13"/>
    </row>
    <row r="628" spans="23:23" x14ac:dyDescent="0.25">
      <c r="W628" s="13"/>
    </row>
    <row r="629" spans="23:23" x14ac:dyDescent="0.25">
      <c r="W629" s="13"/>
    </row>
    <row r="630" spans="23:23" x14ac:dyDescent="0.25">
      <c r="W630" s="13"/>
    </row>
    <row r="631" spans="23:23" x14ac:dyDescent="0.25">
      <c r="W631" s="13"/>
    </row>
    <row r="632" spans="23:23" x14ac:dyDescent="0.25">
      <c r="W632" s="13"/>
    </row>
    <row r="633" spans="23:23" x14ac:dyDescent="0.25">
      <c r="W633" s="13"/>
    </row>
    <row r="634" spans="23:23" x14ac:dyDescent="0.25">
      <c r="W634" s="13"/>
    </row>
    <row r="635" spans="23:23" x14ac:dyDescent="0.25">
      <c r="W635" s="13"/>
    </row>
    <row r="636" spans="23:23" x14ac:dyDescent="0.25">
      <c r="W636" s="13"/>
    </row>
    <row r="637" spans="23:23" x14ac:dyDescent="0.25">
      <c r="W637" s="13"/>
    </row>
    <row r="638" spans="23:23" x14ac:dyDescent="0.25">
      <c r="W638" s="13"/>
    </row>
    <row r="639" spans="23:23" x14ac:dyDescent="0.25">
      <c r="W639" s="13"/>
    </row>
    <row r="640" spans="23:23" x14ac:dyDescent="0.25">
      <c r="W640" s="13"/>
    </row>
    <row r="641" spans="23:23" x14ac:dyDescent="0.25">
      <c r="W641" s="13"/>
    </row>
    <row r="642" spans="23:23" x14ac:dyDescent="0.25">
      <c r="W642" s="13"/>
    </row>
    <row r="643" spans="23:23" x14ac:dyDescent="0.25">
      <c r="W643" s="13"/>
    </row>
    <row r="644" spans="23:23" x14ac:dyDescent="0.25">
      <c r="W644" s="13"/>
    </row>
    <row r="645" spans="23:23" x14ac:dyDescent="0.25">
      <c r="W645" s="13"/>
    </row>
    <row r="646" spans="23:23" x14ac:dyDescent="0.25">
      <c r="W646" s="13"/>
    </row>
    <row r="647" spans="23:23" x14ac:dyDescent="0.25">
      <c r="W647" s="13"/>
    </row>
    <row r="648" spans="23:23" x14ac:dyDescent="0.25">
      <c r="W648" s="13"/>
    </row>
    <row r="649" spans="23:23" x14ac:dyDescent="0.25">
      <c r="W649" s="13"/>
    </row>
    <row r="650" spans="23:23" x14ac:dyDescent="0.25">
      <c r="W650" s="13"/>
    </row>
    <row r="651" spans="23:23" x14ac:dyDescent="0.25">
      <c r="W651" s="13"/>
    </row>
    <row r="652" spans="23:23" x14ac:dyDescent="0.25">
      <c r="W652" s="13"/>
    </row>
    <row r="653" spans="23:23" x14ac:dyDescent="0.25">
      <c r="W653" s="13"/>
    </row>
    <row r="654" spans="23:23" x14ac:dyDescent="0.25">
      <c r="W654" s="13"/>
    </row>
    <row r="655" spans="23:23" x14ac:dyDescent="0.25">
      <c r="W655" s="13"/>
    </row>
    <row r="656" spans="23:23" x14ac:dyDescent="0.25">
      <c r="W656" s="13"/>
    </row>
    <row r="657" spans="23:23" x14ac:dyDescent="0.25">
      <c r="W657" s="13"/>
    </row>
    <row r="658" spans="23:23" x14ac:dyDescent="0.25">
      <c r="W658" s="13"/>
    </row>
    <row r="659" spans="23:23" x14ac:dyDescent="0.25">
      <c r="W659" s="13"/>
    </row>
    <row r="660" spans="23:23" x14ac:dyDescent="0.25">
      <c r="W660" s="13"/>
    </row>
    <row r="661" spans="23:23" x14ac:dyDescent="0.25">
      <c r="W661" s="13"/>
    </row>
    <row r="662" spans="23:23" x14ac:dyDescent="0.25">
      <c r="W662" s="13"/>
    </row>
    <row r="663" spans="23:23" x14ac:dyDescent="0.25">
      <c r="W663" s="13"/>
    </row>
    <row r="664" spans="23:23" x14ac:dyDescent="0.25">
      <c r="W664" s="13"/>
    </row>
    <row r="665" spans="23:23" x14ac:dyDescent="0.25">
      <c r="W665" s="13"/>
    </row>
    <row r="666" spans="23:23" x14ac:dyDescent="0.25">
      <c r="W666" s="13"/>
    </row>
    <row r="667" spans="23:23" x14ac:dyDescent="0.25">
      <c r="W667" s="13"/>
    </row>
    <row r="668" spans="23:23" x14ac:dyDescent="0.25">
      <c r="W668" s="13"/>
    </row>
    <row r="669" spans="23:23" x14ac:dyDescent="0.25">
      <c r="W669" s="13"/>
    </row>
    <row r="670" spans="23:23" x14ac:dyDescent="0.25">
      <c r="W670" s="13"/>
    </row>
    <row r="671" spans="23:23" x14ac:dyDescent="0.25">
      <c r="W671" s="13"/>
    </row>
    <row r="672" spans="23:23" x14ac:dyDescent="0.25">
      <c r="W672" s="13"/>
    </row>
    <row r="673" spans="23:23" x14ac:dyDescent="0.25">
      <c r="W673" s="13"/>
    </row>
    <row r="674" spans="23:23" x14ac:dyDescent="0.25">
      <c r="W674" s="13"/>
    </row>
    <row r="675" spans="23:23" x14ac:dyDescent="0.25">
      <c r="W675" s="13"/>
    </row>
    <row r="676" spans="23:23" x14ac:dyDescent="0.25">
      <c r="W676" s="13"/>
    </row>
    <row r="677" spans="23:23" x14ac:dyDescent="0.25">
      <c r="W677" s="13"/>
    </row>
    <row r="678" spans="23:23" x14ac:dyDescent="0.25">
      <c r="W678" s="13"/>
    </row>
    <row r="679" spans="23:23" x14ac:dyDescent="0.25">
      <c r="W679" s="13"/>
    </row>
    <row r="680" spans="23:23" x14ac:dyDescent="0.25">
      <c r="W680" s="13"/>
    </row>
    <row r="681" spans="23:23" x14ac:dyDescent="0.25">
      <c r="W681" s="13"/>
    </row>
    <row r="682" spans="23:23" x14ac:dyDescent="0.25">
      <c r="W682" s="13"/>
    </row>
    <row r="683" spans="23:23" x14ac:dyDescent="0.25">
      <c r="W683" s="13"/>
    </row>
    <row r="684" spans="23:23" x14ac:dyDescent="0.25">
      <c r="W684" s="13"/>
    </row>
    <row r="685" spans="23:23" x14ac:dyDescent="0.25">
      <c r="W685" s="13"/>
    </row>
    <row r="686" spans="23:23" x14ac:dyDescent="0.25">
      <c r="W686" s="13"/>
    </row>
    <row r="687" spans="23:23" x14ac:dyDescent="0.25">
      <c r="W687" s="13"/>
    </row>
    <row r="688" spans="23:23" x14ac:dyDescent="0.25">
      <c r="W688" s="13"/>
    </row>
    <row r="689" spans="23:23" x14ac:dyDescent="0.25">
      <c r="W689" s="13"/>
    </row>
    <row r="690" spans="23:23" x14ac:dyDescent="0.25">
      <c r="W690" s="13"/>
    </row>
    <row r="691" spans="23:23" x14ac:dyDescent="0.25">
      <c r="W691" s="13"/>
    </row>
    <row r="692" spans="23:23" x14ac:dyDescent="0.25">
      <c r="W692" s="13"/>
    </row>
    <row r="693" spans="23:23" x14ac:dyDescent="0.25">
      <c r="W693" s="13"/>
    </row>
    <row r="694" spans="23:23" x14ac:dyDescent="0.25">
      <c r="W694" s="13"/>
    </row>
    <row r="695" spans="23:23" x14ac:dyDescent="0.25">
      <c r="W695" s="13"/>
    </row>
    <row r="696" spans="23:23" x14ac:dyDescent="0.25">
      <c r="W696" s="13"/>
    </row>
    <row r="697" spans="23:23" x14ac:dyDescent="0.25">
      <c r="W697" s="13"/>
    </row>
    <row r="698" spans="23:23" x14ac:dyDescent="0.25">
      <c r="W698" s="13"/>
    </row>
    <row r="699" spans="23:23" x14ac:dyDescent="0.25">
      <c r="W699" s="13"/>
    </row>
    <row r="700" spans="23:23" x14ac:dyDescent="0.25">
      <c r="W700" s="13"/>
    </row>
    <row r="701" spans="23:23" x14ac:dyDescent="0.25">
      <c r="W701" s="13"/>
    </row>
    <row r="702" spans="23:23" x14ac:dyDescent="0.25">
      <c r="W702" s="13"/>
    </row>
    <row r="703" spans="23:23" x14ac:dyDescent="0.25">
      <c r="W703" s="13"/>
    </row>
    <row r="704" spans="23:23" x14ac:dyDescent="0.25">
      <c r="W704" s="13"/>
    </row>
    <row r="705" spans="23:23" x14ac:dyDescent="0.25">
      <c r="W705" s="13"/>
    </row>
    <row r="706" spans="23:23" x14ac:dyDescent="0.25">
      <c r="W706" s="13"/>
    </row>
    <row r="707" spans="23:23" x14ac:dyDescent="0.25">
      <c r="W707" s="13"/>
    </row>
    <row r="708" spans="23:23" x14ac:dyDescent="0.25">
      <c r="W708" s="13"/>
    </row>
    <row r="709" spans="23:23" x14ac:dyDescent="0.25">
      <c r="W709" s="13"/>
    </row>
    <row r="710" spans="23:23" x14ac:dyDescent="0.25">
      <c r="W710" s="13"/>
    </row>
    <row r="711" spans="23:23" x14ac:dyDescent="0.25">
      <c r="W711" s="13"/>
    </row>
    <row r="712" spans="23:23" x14ac:dyDescent="0.25">
      <c r="W712" s="13"/>
    </row>
    <row r="713" spans="23:23" x14ac:dyDescent="0.25">
      <c r="W713" s="13"/>
    </row>
    <row r="714" spans="23:23" x14ac:dyDescent="0.25">
      <c r="W714" s="13"/>
    </row>
    <row r="715" spans="23:23" x14ac:dyDescent="0.25">
      <c r="W715" s="13"/>
    </row>
    <row r="716" spans="23:23" x14ac:dyDescent="0.25">
      <c r="W716" s="13"/>
    </row>
    <row r="717" spans="23:23" x14ac:dyDescent="0.25">
      <c r="W717" s="13"/>
    </row>
    <row r="718" spans="23:23" x14ac:dyDescent="0.25">
      <c r="W718" s="13"/>
    </row>
    <row r="719" spans="23:23" x14ac:dyDescent="0.25">
      <c r="W719" s="13"/>
    </row>
    <row r="720" spans="23:23" x14ac:dyDescent="0.25">
      <c r="W720" s="13"/>
    </row>
    <row r="721" spans="23:23" x14ac:dyDescent="0.25">
      <c r="W721" s="13"/>
    </row>
    <row r="722" spans="23:23" x14ac:dyDescent="0.25">
      <c r="W722" s="13"/>
    </row>
    <row r="723" spans="23:23" x14ac:dyDescent="0.25">
      <c r="W723" s="13"/>
    </row>
    <row r="724" spans="23:23" x14ac:dyDescent="0.25">
      <c r="W724" s="13"/>
    </row>
    <row r="725" spans="23:23" x14ac:dyDescent="0.25">
      <c r="W725" s="13"/>
    </row>
    <row r="726" spans="23:23" x14ac:dyDescent="0.25">
      <c r="W726" s="13"/>
    </row>
    <row r="727" spans="23:23" x14ac:dyDescent="0.25">
      <c r="W727" s="13"/>
    </row>
    <row r="728" spans="23:23" x14ac:dyDescent="0.25">
      <c r="W728" s="13"/>
    </row>
    <row r="729" spans="23:23" x14ac:dyDescent="0.25">
      <c r="W729" s="13"/>
    </row>
    <row r="730" spans="23:23" x14ac:dyDescent="0.25">
      <c r="W730" s="13"/>
    </row>
    <row r="731" spans="23:23" x14ac:dyDescent="0.25">
      <c r="W731" s="13"/>
    </row>
    <row r="732" spans="23:23" x14ac:dyDescent="0.25">
      <c r="W732" s="13"/>
    </row>
    <row r="733" spans="23:23" x14ac:dyDescent="0.25">
      <c r="W733" s="13"/>
    </row>
    <row r="734" spans="23:23" x14ac:dyDescent="0.25">
      <c r="W734" s="13"/>
    </row>
    <row r="735" spans="23:23" x14ac:dyDescent="0.25">
      <c r="W735" s="13"/>
    </row>
    <row r="736" spans="23:23" x14ac:dyDescent="0.25">
      <c r="W736" s="13"/>
    </row>
    <row r="737" spans="23:23" x14ac:dyDescent="0.25">
      <c r="W737" s="13"/>
    </row>
    <row r="738" spans="23:23" x14ac:dyDescent="0.25">
      <c r="W738" s="13"/>
    </row>
    <row r="739" spans="23:23" x14ac:dyDescent="0.25">
      <c r="W739" s="13"/>
    </row>
    <row r="740" spans="23:23" x14ac:dyDescent="0.25">
      <c r="W740" s="13"/>
    </row>
    <row r="741" spans="23:23" x14ac:dyDescent="0.25">
      <c r="W741" s="13"/>
    </row>
    <row r="742" spans="23:23" x14ac:dyDescent="0.25">
      <c r="W742" s="13"/>
    </row>
    <row r="743" spans="23:23" x14ac:dyDescent="0.25">
      <c r="W743" s="13"/>
    </row>
    <row r="744" spans="23:23" x14ac:dyDescent="0.25">
      <c r="W744" s="13"/>
    </row>
    <row r="745" spans="23:23" x14ac:dyDescent="0.25">
      <c r="W745" s="13"/>
    </row>
    <row r="746" spans="23:23" x14ac:dyDescent="0.25">
      <c r="W746" s="13"/>
    </row>
    <row r="747" spans="23:23" x14ac:dyDescent="0.25">
      <c r="W747" s="13"/>
    </row>
    <row r="748" spans="23:23" x14ac:dyDescent="0.25">
      <c r="W748" s="13"/>
    </row>
    <row r="749" spans="23:23" x14ac:dyDescent="0.25">
      <c r="W749" s="13"/>
    </row>
    <row r="750" spans="23:23" x14ac:dyDescent="0.25">
      <c r="W750" s="13"/>
    </row>
    <row r="751" spans="23:23" x14ac:dyDescent="0.25">
      <c r="W751" s="13"/>
    </row>
    <row r="752" spans="23:23" x14ac:dyDescent="0.25">
      <c r="W752" s="13"/>
    </row>
    <row r="753" spans="23:23" x14ac:dyDescent="0.25">
      <c r="W753" s="13"/>
    </row>
    <row r="754" spans="23:23" x14ac:dyDescent="0.25">
      <c r="W754" s="13"/>
    </row>
    <row r="755" spans="23:23" x14ac:dyDescent="0.25">
      <c r="W755" s="13"/>
    </row>
    <row r="756" spans="23:23" x14ac:dyDescent="0.25">
      <c r="W756" s="13"/>
    </row>
    <row r="757" spans="23:23" x14ac:dyDescent="0.25">
      <c r="W757" s="13"/>
    </row>
    <row r="758" spans="23:23" x14ac:dyDescent="0.25">
      <c r="W758" s="13"/>
    </row>
    <row r="759" spans="23:23" x14ac:dyDescent="0.25">
      <c r="W759" s="13"/>
    </row>
    <row r="760" spans="23:23" x14ac:dyDescent="0.25">
      <c r="W760" s="13"/>
    </row>
    <row r="761" spans="23:23" x14ac:dyDescent="0.25">
      <c r="W761" s="13"/>
    </row>
    <row r="762" spans="23:23" x14ac:dyDescent="0.25">
      <c r="W762" s="13"/>
    </row>
    <row r="763" spans="23:23" x14ac:dyDescent="0.25">
      <c r="W763" s="13"/>
    </row>
    <row r="764" spans="23:23" x14ac:dyDescent="0.25">
      <c r="W764" s="13"/>
    </row>
    <row r="765" spans="23:23" x14ac:dyDescent="0.25">
      <c r="W765" s="13"/>
    </row>
    <row r="766" spans="23:23" x14ac:dyDescent="0.25">
      <c r="W766" s="13"/>
    </row>
    <row r="767" spans="23:23" x14ac:dyDescent="0.25">
      <c r="W767" s="13"/>
    </row>
    <row r="768" spans="23:23" x14ac:dyDescent="0.25">
      <c r="W768" s="13"/>
    </row>
    <row r="769" spans="23:23" x14ac:dyDescent="0.25">
      <c r="W769" s="13"/>
    </row>
    <row r="770" spans="23:23" x14ac:dyDescent="0.25">
      <c r="W770" s="13"/>
    </row>
    <row r="771" spans="23:23" x14ac:dyDescent="0.25">
      <c r="W771" s="13"/>
    </row>
    <row r="772" spans="23:23" x14ac:dyDescent="0.25">
      <c r="W772" s="13"/>
    </row>
    <row r="773" spans="23:23" x14ac:dyDescent="0.25">
      <c r="W773" s="13"/>
    </row>
    <row r="774" spans="23:23" x14ac:dyDescent="0.25">
      <c r="W774" s="13"/>
    </row>
    <row r="775" spans="23:23" x14ac:dyDescent="0.25">
      <c r="W775" s="13"/>
    </row>
    <row r="776" spans="23:23" x14ac:dyDescent="0.25">
      <c r="W776" s="13"/>
    </row>
    <row r="777" spans="23:23" x14ac:dyDescent="0.25">
      <c r="W777" s="13"/>
    </row>
    <row r="778" spans="23:23" x14ac:dyDescent="0.25">
      <c r="W778" s="13"/>
    </row>
    <row r="779" spans="23:23" x14ac:dyDescent="0.25">
      <c r="W779" s="13"/>
    </row>
    <row r="780" spans="23:23" x14ac:dyDescent="0.25">
      <c r="W780" s="13"/>
    </row>
    <row r="781" spans="23:23" x14ac:dyDescent="0.25">
      <c r="W781" s="13"/>
    </row>
    <row r="782" spans="23:23" x14ac:dyDescent="0.25">
      <c r="W782" s="13"/>
    </row>
    <row r="783" spans="23:23" x14ac:dyDescent="0.25">
      <c r="W783" s="13"/>
    </row>
    <row r="784" spans="23:23" x14ac:dyDescent="0.25">
      <c r="W784" s="13"/>
    </row>
    <row r="785" spans="23:23" x14ac:dyDescent="0.25">
      <c r="W785" s="13"/>
    </row>
    <row r="786" spans="23:23" x14ac:dyDescent="0.25">
      <c r="W786" s="13"/>
    </row>
    <row r="787" spans="23:23" x14ac:dyDescent="0.25">
      <c r="W787" s="13"/>
    </row>
    <row r="788" spans="23:23" x14ac:dyDescent="0.25">
      <c r="W788" s="13"/>
    </row>
    <row r="789" spans="23:23" x14ac:dyDescent="0.25">
      <c r="W789" s="13"/>
    </row>
    <row r="790" spans="23:23" x14ac:dyDescent="0.25">
      <c r="W790" s="13"/>
    </row>
    <row r="791" spans="23:23" x14ac:dyDescent="0.25">
      <c r="W791" s="13"/>
    </row>
    <row r="792" spans="23:23" x14ac:dyDescent="0.25">
      <c r="W792" s="13"/>
    </row>
    <row r="793" spans="23:23" x14ac:dyDescent="0.25">
      <c r="W793" s="13"/>
    </row>
    <row r="794" spans="23:23" x14ac:dyDescent="0.25">
      <c r="W794" s="13"/>
    </row>
    <row r="795" spans="23:23" x14ac:dyDescent="0.25">
      <c r="W795" s="13"/>
    </row>
    <row r="796" spans="23:23" x14ac:dyDescent="0.25">
      <c r="W796" s="13"/>
    </row>
    <row r="797" spans="23:23" x14ac:dyDescent="0.25">
      <c r="W797" s="13"/>
    </row>
    <row r="798" spans="23:23" x14ac:dyDescent="0.25">
      <c r="W798" s="13"/>
    </row>
    <row r="799" spans="23:23" x14ac:dyDescent="0.25">
      <c r="W799" s="13"/>
    </row>
    <row r="800" spans="23:23" x14ac:dyDescent="0.25">
      <c r="W800" s="13"/>
    </row>
    <row r="801" spans="23:23" x14ac:dyDescent="0.25">
      <c r="W801" s="13"/>
    </row>
    <row r="802" spans="23:23" x14ac:dyDescent="0.25">
      <c r="W802" s="13"/>
    </row>
    <row r="803" spans="23:23" x14ac:dyDescent="0.25">
      <c r="W803" s="13"/>
    </row>
    <row r="804" spans="23:23" x14ac:dyDescent="0.25">
      <c r="W804" s="13"/>
    </row>
    <row r="805" spans="23:23" x14ac:dyDescent="0.25">
      <c r="W805" s="13"/>
    </row>
    <row r="806" spans="23:23" x14ac:dyDescent="0.25">
      <c r="W806" s="13"/>
    </row>
    <row r="807" spans="23:23" x14ac:dyDescent="0.25">
      <c r="W807" s="13"/>
    </row>
    <row r="808" spans="23:23" x14ac:dyDescent="0.25">
      <c r="W808" s="13"/>
    </row>
    <row r="809" spans="23:23" x14ac:dyDescent="0.25">
      <c r="W809" s="13"/>
    </row>
    <row r="810" spans="23:23" x14ac:dyDescent="0.25">
      <c r="W810" s="13"/>
    </row>
    <row r="811" spans="23:23" x14ac:dyDescent="0.25">
      <c r="W811" s="13"/>
    </row>
    <row r="812" spans="23:23" x14ac:dyDescent="0.25">
      <c r="W812" s="13"/>
    </row>
    <row r="813" spans="23:23" x14ac:dyDescent="0.25">
      <c r="W813" s="13"/>
    </row>
    <row r="814" spans="23:23" x14ac:dyDescent="0.25">
      <c r="W814" s="13"/>
    </row>
    <row r="815" spans="23:23" x14ac:dyDescent="0.25">
      <c r="W815" s="13"/>
    </row>
    <row r="816" spans="23:23" x14ac:dyDescent="0.25">
      <c r="W816" s="13"/>
    </row>
    <row r="817" spans="23:23" x14ac:dyDescent="0.25">
      <c r="W817" s="13"/>
    </row>
    <row r="818" spans="23:23" x14ac:dyDescent="0.25">
      <c r="W818" s="13"/>
    </row>
    <row r="819" spans="23:23" x14ac:dyDescent="0.25">
      <c r="W819" s="13"/>
    </row>
    <row r="820" spans="23:23" x14ac:dyDescent="0.25">
      <c r="W820" s="13"/>
    </row>
    <row r="821" spans="23:23" x14ac:dyDescent="0.25">
      <c r="W821" s="13"/>
    </row>
    <row r="822" spans="23:23" x14ac:dyDescent="0.25">
      <c r="W822" s="13"/>
    </row>
    <row r="823" spans="23:23" x14ac:dyDescent="0.25">
      <c r="W823" s="13"/>
    </row>
    <row r="824" spans="23:23" x14ac:dyDescent="0.25">
      <c r="W824" s="13"/>
    </row>
    <row r="825" spans="23:23" x14ac:dyDescent="0.25">
      <c r="W825" s="13"/>
    </row>
    <row r="826" spans="23:23" x14ac:dyDescent="0.25">
      <c r="W826" s="13"/>
    </row>
    <row r="827" spans="23:23" x14ac:dyDescent="0.25">
      <c r="W827" s="13"/>
    </row>
    <row r="828" spans="23:23" x14ac:dyDescent="0.25">
      <c r="W828" s="13"/>
    </row>
    <row r="829" spans="23:23" x14ac:dyDescent="0.25">
      <c r="W829" s="13"/>
    </row>
    <row r="830" spans="23:23" x14ac:dyDescent="0.25">
      <c r="W830" s="13"/>
    </row>
    <row r="831" spans="23:23" x14ac:dyDescent="0.25">
      <c r="W831" s="13"/>
    </row>
    <row r="832" spans="23:23" x14ac:dyDescent="0.25">
      <c r="W832" s="13"/>
    </row>
    <row r="833" spans="23:23" x14ac:dyDescent="0.25">
      <c r="W833" s="13"/>
    </row>
    <row r="834" spans="23:23" x14ac:dyDescent="0.25">
      <c r="W834" s="13"/>
    </row>
    <row r="835" spans="23:23" x14ac:dyDescent="0.25">
      <c r="W835" s="13"/>
    </row>
    <row r="836" spans="23:23" x14ac:dyDescent="0.25">
      <c r="W836" s="13"/>
    </row>
    <row r="837" spans="23:23" x14ac:dyDescent="0.25">
      <c r="W837" s="13"/>
    </row>
    <row r="838" spans="23:23" x14ac:dyDescent="0.25">
      <c r="W838" s="13"/>
    </row>
    <row r="839" spans="23:23" x14ac:dyDescent="0.25">
      <c r="W839" s="13"/>
    </row>
    <row r="840" spans="23:23" x14ac:dyDescent="0.25">
      <c r="W840" s="13"/>
    </row>
    <row r="841" spans="23:23" x14ac:dyDescent="0.25">
      <c r="W841" s="13"/>
    </row>
    <row r="842" spans="23:23" x14ac:dyDescent="0.25">
      <c r="W842" s="13"/>
    </row>
    <row r="843" spans="23:23" x14ac:dyDescent="0.25">
      <c r="W843" s="13"/>
    </row>
    <row r="844" spans="23:23" x14ac:dyDescent="0.25">
      <c r="W844" s="13"/>
    </row>
    <row r="845" spans="23:23" x14ac:dyDescent="0.25">
      <c r="W845" s="13"/>
    </row>
    <row r="846" spans="23:23" x14ac:dyDescent="0.25">
      <c r="W846" s="13"/>
    </row>
    <row r="847" spans="23:23" x14ac:dyDescent="0.25">
      <c r="W847" s="13"/>
    </row>
    <row r="848" spans="23:23" x14ac:dyDescent="0.25">
      <c r="W848" s="13"/>
    </row>
    <row r="849" spans="23:23" x14ac:dyDescent="0.25">
      <c r="W849" s="13"/>
    </row>
    <row r="850" spans="23:23" x14ac:dyDescent="0.25">
      <c r="W850" s="13"/>
    </row>
    <row r="851" spans="23:23" x14ac:dyDescent="0.25">
      <c r="W851" s="13"/>
    </row>
    <row r="852" spans="23:23" x14ac:dyDescent="0.25">
      <c r="W852" s="13"/>
    </row>
    <row r="853" spans="23:23" x14ac:dyDescent="0.25">
      <c r="W853" s="13"/>
    </row>
    <row r="854" spans="23:23" x14ac:dyDescent="0.25">
      <c r="W854" s="13"/>
    </row>
    <row r="855" spans="23:23" x14ac:dyDescent="0.25">
      <c r="W855" s="13"/>
    </row>
    <row r="856" spans="23:23" x14ac:dyDescent="0.25">
      <c r="W856" s="13"/>
    </row>
    <row r="857" spans="23:23" x14ac:dyDescent="0.25">
      <c r="W857" s="13"/>
    </row>
    <row r="858" spans="23:23" x14ac:dyDescent="0.25">
      <c r="W858" s="13"/>
    </row>
    <row r="859" spans="23:23" x14ac:dyDescent="0.25">
      <c r="W859" s="13"/>
    </row>
    <row r="860" spans="23:23" x14ac:dyDescent="0.25">
      <c r="W860" s="13"/>
    </row>
    <row r="861" spans="23:23" x14ac:dyDescent="0.25">
      <c r="W861" s="13"/>
    </row>
    <row r="862" spans="23:23" x14ac:dyDescent="0.25">
      <c r="W862" s="13"/>
    </row>
    <row r="863" spans="23:23" x14ac:dyDescent="0.25">
      <c r="W863" s="13"/>
    </row>
    <row r="864" spans="23:23" x14ac:dyDescent="0.25">
      <c r="W864" s="13"/>
    </row>
    <row r="865" spans="23:23" x14ac:dyDescent="0.25">
      <c r="W865" s="13"/>
    </row>
    <row r="866" spans="23:23" x14ac:dyDescent="0.25">
      <c r="W866" s="13"/>
    </row>
    <row r="867" spans="23:23" x14ac:dyDescent="0.25">
      <c r="W867" s="13"/>
    </row>
    <row r="868" spans="23:23" x14ac:dyDescent="0.25">
      <c r="W868" s="13"/>
    </row>
    <row r="869" spans="23:23" x14ac:dyDescent="0.25">
      <c r="W869" s="13"/>
    </row>
    <row r="870" spans="23:23" x14ac:dyDescent="0.25">
      <c r="W870" s="13"/>
    </row>
    <row r="871" spans="23:23" x14ac:dyDescent="0.25">
      <c r="W871" s="13"/>
    </row>
    <row r="872" spans="23:23" x14ac:dyDescent="0.25">
      <c r="W872" s="13"/>
    </row>
    <row r="873" spans="23:23" x14ac:dyDescent="0.25">
      <c r="W873" s="13"/>
    </row>
    <row r="874" spans="23:23" x14ac:dyDescent="0.25">
      <c r="W874" s="13"/>
    </row>
    <row r="875" spans="23:23" x14ac:dyDescent="0.25">
      <c r="W875" s="13"/>
    </row>
    <row r="876" spans="23:23" x14ac:dyDescent="0.25">
      <c r="W876" s="13"/>
    </row>
    <row r="877" spans="23:23" x14ac:dyDescent="0.25">
      <c r="W877" s="13"/>
    </row>
    <row r="878" spans="23:23" x14ac:dyDescent="0.25">
      <c r="W878" s="13"/>
    </row>
    <row r="879" spans="23:23" x14ac:dyDescent="0.25">
      <c r="W879" s="13"/>
    </row>
    <row r="880" spans="23:23" x14ac:dyDescent="0.25">
      <c r="W880" s="13"/>
    </row>
    <row r="881" spans="23:23" x14ac:dyDescent="0.25">
      <c r="W881" s="13"/>
    </row>
    <row r="882" spans="23:23" x14ac:dyDescent="0.25">
      <c r="W882" s="13"/>
    </row>
    <row r="883" spans="23:23" x14ac:dyDescent="0.25">
      <c r="W883" s="13"/>
    </row>
    <row r="884" spans="23:23" x14ac:dyDescent="0.25">
      <c r="W884" s="13"/>
    </row>
    <row r="885" spans="23:23" x14ac:dyDescent="0.25">
      <c r="W885" s="13"/>
    </row>
    <row r="886" spans="23:23" x14ac:dyDescent="0.25">
      <c r="W886" s="13"/>
    </row>
    <row r="887" spans="23:23" x14ac:dyDescent="0.25">
      <c r="W887" s="13"/>
    </row>
    <row r="888" spans="23:23" x14ac:dyDescent="0.25">
      <c r="W888" s="13"/>
    </row>
    <row r="889" spans="23:23" x14ac:dyDescent="0.25">
      <c r="W889" s="13"/>
    </row>
    <row r="890" spans="23:23" x14ac:dyDescent="0.25">
      <c r="W890" s="13"/>
    </row>
    <row r="891" spans="23:23" x14ac:dyDescent="0.25">
      <c r="W891" s="13"/>
    </row>
    <row r="892" spans="23:23" x14ac:dyDescent="0.25">
      <c r="W892" s="13"/>
    </row>
    <row r="893" spans="23:23" x14ac:dyDescent="0.25">
      <c r="W893" s="13"/>
    </row>
    <row r="894" spans="23:23" x14ac:dyDescent="0.25">
      <c r="W894" s="13"/>
    </row>
    <row r="895" spans="23:23" x14ac:dyDescent="0.25">
      <c r="W895" s="13"/>
    </row>
    <row r="896" spans="23:23" x14ac:dyDescent="0.25">
      <c r="W896" s="13"/>
    </row>
    <row r="897" spans="23:23" x14ac:dyDescent="0.25">
      <c r="W897" s="13"/>
    </row>
    <row r="898" spans="23:23" x14ac:dyDescent="0.25">
      <c r="W898" s="13"/>
    </row>
    <row r="899" spans="23:23" x14ac:dyDescent="0.25">
      <c r="W899" s="13"/>
    </row>
    <row r="900" spans="23:23" x14ac:dyDescent="0.25">
      <c r="W900" s="13"/>
    </row>
    <row r="901" spans="23:23" x14ac:dyDescent="0.25">
      <c r="W901" s="13"/>
    </row>
    <row r="902" spans="23:23" x14ac:dyDescent="0.25">
      <c r="W902" s="13"/>
    </row>
    <row r="903" spans="23:23" x14ac:dyDescent="0.25">
      <c r="W903" s="13"/>
    </row>
    <row r="904" spans="23:23" x14ac:dyDescent="0.25">
      <c r="W904" s="13"/>
    </row>
    <row r="905" spans="23:23" x14ac:dyDescent="0.25">
      <c r="W905" s="13"/>
    </row>
    <row r="906" spans="23:23" x14ac:dyDescent="0.25">
      <c r="W906" s="13"/>
    </row>
    <row r="907" spans="23:23" x14ac:dyDescent="0.25">
      <c r="W907" s="13"/>
    </row>
    <row r="908" spans="23:23" x14ac:dyDescent="0.25">
      <c r="W908" s="13"/>
    </row>
  </sheetData>
  <protectedRanges>
    <protectedRange sqref="S31:S35 O31:Q35" name="Rango1_2" securityDescriptor="O:WDG:WDD:(A;;CC;;;S-1-5-21-1528164968-1790463351-673733271-1117)"/>
    <protectedRange sqref="O36:Q53 S36:S53" name="Rango1_3" securityDescriptor="O:WDG:WDD:(A;;CC;;;S-1-5-21-1528164968-1790463351-673733271-1117)"/>
  </protectedRanges>
  <mergeCells count="51">
    <mergeCell ref="A17:C20"/>
    <mergeCell ref="D17:W20"/>
    <mergeCell ref="A22:C22"/>
    <mergeCell ref="E22:F22"/>
    <mergeCell ref="H22:J22"/>
    <mergeCell ref="M22:O22"/>
    <mergeCell ref="A23:C23"/>
    <mergeCell ref="H23:I23"/>
    <mergeCell ref="H24:I24"/>
    <mergeCell ref="H25:I25"/>
    <mergeCell ref="H26:I26"/>
    <mergeCell ref="F34:F35"/>
    <mergeCell ref="O29:S29"/>
    <mergeCell ref="T29:X29"/>
    <mergeCell ref="O30:R30"/>
    <mergeCell ref="O31:R31"/>
    <mergeCell ref="O32:R32"/>
    <mergeCell ref="O33:R33"/>
    <mergeCell ref="A29:G29"/>
    <mergeCell ref="H29:N29"/>
    <mergeCell ref="O41:R41"/>
    <mergeCell ref="G34:G35"/>
    <mergeCell ref="O34:R34"/>
    <mergeCell ref="O35:R35"/>
    <mergeCell ref="A36:A53"/>
    <mergeCell ref="B36:B53"/>
    <mergeCell ref="C36:C53"/>
    <mergeCell ref="D36:D53"/>
    <mergeCell ref="E36:E53"/>
    <mergeCell ref="F36:F53"/>
    <mergeCell ref="G36:G53"/>
    <mergeCell ref="A34:A35"/>
    <mergeCell ref="B34:B35"/>
    <mergeCell ref="C34:C35"/>
    <mergeCell ref="D34:D35"/>
    <mergeCell ref="E34:E35"/>
    <mergeCell ref="O36:R36"/>
    <mergeCell ref="O37:R37"/>
    <mergeCell ref="O38:R38"/>
    <mergeCell ref="O39:R39"/>
    <mergeCell ref="O40:R40"/>
    <mergeCell ref="O48:R48"/>
    <mergeCell ref="O49:R49"/>
    <mergeCell ref="O50:R50"/>
    <mergeCell ref="O51:R53"/>
    <mergeCell ref="O42:R42"/>
    <mergeCell ref="O43:R43"/>
    <mergeCell ref="O44:R44"/>
    <mergeCell ref="O45:R45"/>
    <mergeCell ref="O46:R46"/>
    <mergeCell ref="O47:R47"/>
  </mergeCells>
  <conditionalFormatting sqref="W31:W53">
    <cfRule type="containsText" dxfId="17" priority="1" stopIfTrue="1" operator="containsText" text="Cerrada">
      <formula>NOT(ISERROR(SEARCH("Cerrada",W31)))</formula>
    </cfRule>
    <cfRule type="containsText" dxfId="16" priority="2" stopIfTrue="1" operator="containsText" text="En ejecución">
      <formula>NOT(ISERROR(SEARCH("En ejecución",W31)))</formula>
    </cfRule>
    <cfRule type="containsText" dxfId="15" priority="3" stopIfTrue="1" operator="containsText" text="Vencida">
      <formula>NOT(ISERROR(SEARCH("Vencida",W31)))</formula>
    </cfRule>
  </conditionalFormatting>
  <dataValidations count="7">
    <dataValidation type="list" allowBlank="1" showErrorMessage="1" sqref="A65548 IW65548 SS65548 ACO65548 AMK65548 AWG65548 BGC65548 BPY65548 BZU65548 CJQ65548 CTM65548 DDI65548 DNE65548 DXA65548 EGW65548 EQS65548 FAO65548 FKK65548 FUG65548 GEC65548 GNY65548 GXU65548 HHQ65548 HRM65548 IBI65548 ILE65548 IVA65548 JEW65548 JOS65548 JYO65548 KIK65548 KSG65548 LCC65548 LLY65548 LVU65548 MFQ65548 MPM65548 MZI65548 NJE65548 NTA65548 OCW65548 OMS65548 OWO65548 PGK65548 PQG65548 QAC65548 QJY65548 QTU65548 RDQ65548 RNM65548 RXI65548 SHE65548 SRA65548 TAW65548 TKS65548 TUO65548 UEK65548 UOG65548 UYC65548 VHY65548 VRU65548 WBQ65548 WLM65548 WVI65548 A131084 IW131084 SS131084 ACO131084 AMK131084 AWG131084 BGC131084 BPY131084 BZU131084 CJQ131084 CTM131084 DDI131084 DNE131084 DXA131084 EGW131084 EQS131084 FAO131084 FKK131084 FUG131084 GEC131084 GNY131084 GXU131084 HHQ131084 HRM131084 IBI131084 ILE131084 IVA131084 JEW131084 JOS131084 JYO131084 KIK131084 KSG131084 LCC131084 LLY131084 LVU131084 MFQ131084 MPM131084 MZI131084 NJE131084 NTA131084 OCW131084 OMS131084 OWO131084 PGK131084 PQG131084 QAC131084 QJY131084 QTU131084 RDQ131084 RNM131084 RXI131084 SHE131084 SRA131084 TAW131084 TKS131084 TUO131084 UEK131084 UOG131084 UYC131084 VHY131084 VRU131084 WBQ131084 WLM131084 WVI131084 A196620 IW196620 SS196620 ACO196620 AMK196620 AWG196620 BGC196620 BPY196620 BZU196620 CJQ196620 CTM196620 DDI196620 DNE196620 DXA196620 EGW196620 EQS196620 FAO196620 FKK196620 FUG196620 GEC196620 GNY196620 GXU196620 HHQ196620 HRM196620 IBI196620 ILE196620 IVA196620 JEW196620 JOS196620 JYO196620 KIK196620 KSG196620 LCC196620 LLY196620 LVU196620 MFQ196620 MPM196620 MZI196620 NJE196620 NTA196620 OCW196620 OMS196620 OWO196620 PGK196620 PQG196620 QAC196620 QJY196620 QTU196620 RDQ196620 RNM196620 RXI196620 SHE196620 SRA196620 TAW196620 TKS196620 TUO196620 UEK196620 UOG196620 UYC196620 VHY196620 VRU196620 WBQ196620 WLM196620 WVI196620 A262156 IW262156 SS262156 ACO262156 AMK262156 AWG262156 BGC262156 BPY262156 BZU262156 CJQ262156 CTM262156 DDI262156 DNE262156 DXA262156 EGW262156 EQS262156 FAO262156 FKK262156 FUG262156 GEC262156 GNY262156 GXU262156 HHQ262156 HRM262156 IBI262156 ILE262156 IVA262156 JEW262156 JOS262156 JYO262156 KIK262156 KSG262156 LCC262156 LLY262156 LVU262156 MFQ262156 MPM262156 MZI262156 NJE262156 NTA262156 OCW262156 OMS262156 OWO262156 PGK262156 PQG262156 QAC262156 QJY262156 QTU262156 RDQ262156 RNM262156 RXI262156 SHE262156 SRA262156 TAW262156 TKS262156 TUO262156 UEK262156 UOG262156 UYC262156 VHY262156 VRU262156 WBQ262156 WLM262156 WVI262156 A327692 IW327692 SS327692 ACO327692 AMK327692 AWG327692 BGC327692 BPY327692 BZU327692 CJQ327692 CTM327692 DDI327692 DNE327692 DXA327692 EGW327692 EQS327692 FAO327692 FKK327692 FUG327692 GEC327692 GNY327692 GXU327692 HHQ327692 HRM327692 IBI327692 ILE327692 IVA327692 JEW327692 JOS327692 JYO327692 KIK327692 KSG327692 LCC327692 LLY327692 LVU327692 MFQ327692 MPM327692 MZI327692 NJE327692 NTA327692 OCW327692 OMS327692 OWO327692 PGK327692 PQG327692 QAC327692 QJY327692 QTU327692 RDQ327692 RNM327692 RXI327692 SHE327692 SRA327692 TAW327692 TKS327692 TUO327692 UEK327692 UOG327692 UYC327692 VHY327692 VRU327692 WBQ327692 WLM327692 WVI327692 A393228 IW393228 SS393228 ACO393228 AMK393228 AWG393228 BGC393228 BPY393228 BZU393228 CJQ393228 CTM393228 DDI393228 DNE393228 DXA393228 EGW393228 EQS393228 FAO393228 FKK393228 FUG393228 GEC393228 GNY393228 GXU393228 HHQ393228 HRM393228 IBI393228 ILE393228 IVA393228 JEW393228 JOS393228 JYO393228 KIK393228 KSG393228 LCC393228 LLY393228 LVU393228 MFQ393228 MPM393228 MZI393228 NJE393228 NTA393228 OCW393228 OMS393228 OWO393228 PGK393228 PQG393228 QAC393228 QJY393228 QTU393228 RDQ393228 RNM393228 RXI393228 SHE393228 SRA393228 TAW393228 TKS393228 TUO393228 UEK393228 UOG393228 UYC393228 VHY393228 VRU393228 WBQ393228 WLM393228 WVI393228 A458764 IW458764 SS458764 ACO458764 AMK458764 AWG458764 BGC458764 BPY458764 BZU458764 CJQ458764 CTM458764 DDI458764 DNE458764 DXA458764 EGW458764 EQS458764 FAO458764 FKK458764 FUG458764 GEC458764 GNY458764 GXU458764 HHQ458764 HRM458764 IBI458764 ILE458764 IVA458764 JEW458764 JOS458764 JYO458764 KIK458764 KSG458764 LCC458764 LLY458764 LVU458764 MFQ458764 MPM458764 MZI458764 NJE458764 NTA458764 OCW458764 OMS458764 OWO458764 PGK458764 PQG458764 QAC458764 QJY458764 QTU458764 RDQ458764 RNM458764 RXI458764 SHE458764 SRA458764 TAW458764 TKS458764 TUO458764 UEK458764 UOG458764 UYC458764 VHY458764 VRU458764 WBQ458764 WLM458764 WVI458764 A524300 IW524300 SS524300 ACO524300 AMK524300 AWG524300 BGC524300 BPY524300 BZU524300 CJQ524300 CTM524300 DDI524300 DNE524300 DXA524300 EGW524300 EQS524300 FAO524300 FKK524300 FUG524300 GEC524300 GNY524300 GXU524300 HHQ524300 HRM524300 IBI524300 ILE524300 IVA524300 JEW524300 JOS524300 JYO524300 KIK524300 KSG524300 LCC524300 LLY524300 LVU524300 MFQ524300 MPM524300 MZI524300 NJE524300 NTA524300 OCW524300 OMS524300 OWO524300 PGK524300 PQG524300 QAC524300 QJY524300 QTU524300 RDQ524300 RNM524300 RXI524300 SHE524300 SRA524300 TAW524300 TKS524300 TUO524300 UEK524300 UOG524300 UYC524300 VHY524300 VRU524300 WBQ524300 WLM524300 WVI524300 A589836 IW589836 SS589836 ACO589836 AMK589836 AWG589836 BGC589836 BPY589836 BZU589836 CJQ589836 CTM589836 DDI589836 DNE589836 DXA589836 EGW589836 EQS589836 FAO589836 FKK589836 FUG589836 GEC589836 GNY589836 GXU589836 HHQ589836 HRM589836 IBI589836 ILE589836 IVA589836 JEW589836 JOS589836 JYO589836 KIK589836 KSG589836 LCC589836 LLY589836 LVU589836 MFQ589836 MPM589836 MZI589836 NJE589836 NTA589836 OCW589836 OMS589836 OWO589836 PGK589836 PQG589836 QAC589836 QJY589836 QTU589836 RDQ589836 RNM589836 RXI589836 SHE589836 SRA589836 TAW589836 TKS589836 TUO589836 UEK589836 UOG589836 UYC589836 VHY589836 VRU589836 WBQ589836 WLM589836 WVI589836 A655372 IW655372 SS655372 ACO655372 AMK655372 AWG655372 BGC655372 BPY655372 BZU655372 CJQ655372 CTM655372 DDI655372 DNE655372 DXA655372 EGW655372 EQS655372 FAO655372 FKK655372 FUG655372 GEC655372 GNY655372 GXU655372 HHQ655372 HRM655372 IBI655372 ILE655372 IVA655372 JEW655372 JOS655372 JYO655372 KIK655372 KSG655372 LCC655372 LLY655372 LVU655372 MFQ655372 MPM655372 MZI655372 NJE655372 NTA655372 OCW655372 OMS655372 OWO655372 PGK655372 PQG655372 QAC655372 QJY655372 QTU655372 RDQ655372 RNM655372 RXI655372 SHE655372 SRA655372 TAW655372 TKS655372 TUO655372 UEK655372 UOG655372 UYC655372 VHY655372 VRU655372 WBQ655372 WLM655372 WVI655372 A720908 IW720908 SS720908 ACO720908 AMK720908 AWG720908 BGC720908 BPY720908 BZU720908 CJQ720908 CTM720908 DDI720908 DNE720908 DXA720908 EGW720908 EQS720908 FAO720908 FKK720908 FUG720908 GEC720908 GNY720908 GXU720908 HHQ720908 HRM720908 IBI720908 ILE720908 IVA720908 JEW720908 JOS720908 JYO720908 KIK720908 KSG720908 LCC720908 LLY720908 LVU720908 MFQ720908 MPM720908 MZI720908 NJE720908 NTA720908 OCW720908 OMS720908 OWO720908 PGK720908 PQG720908 QAC720908 QJY720908 QTU720908 RDQ720908 RNM720908 RXI720908 SHE720908 SRA720908 TAW720908 TKS720908 TUO720908 UEK720908 UOG720908 UYC720908 VHY720908 VRU720908 WBQ720908 WLM720908 WVI720908 A786444 IW786444 SS786444 ACO786444 AMK786444 AWG786444 BGC786444 BPY786444 BZU786444 CJQ786444 CTM786444 DDI786444 DNE786444 DXA786444 EGW786444 EQS786444 FAO786444 FKK786444 FUG786444 GEC786444 GNY786444 GXU786444 HHQ786444 HRM786444 IBI786444 ILE786444 IVA786444 JEW786444 JOS786444 JYO786444 KIK786444 KSG786444 LCC786444 LLY786444 LVU786444 MFQ786444 MPM786444 MZI786444 NJE786444 NTA786444 OCW786444 OMS786444 OWO786444 PGK786444 PQG786444 QAC786444 QJY786444 QTU786444 RDQ786444 RNM786444 RXI786444 SHE786444 SRA786444 TAW786444 TKS786444 TUO786444 UEK786444 UOG786444 UYC786444 VHY786444 VRU786444 WBQ786444 WLM786444 WVI786444 A851980 IW851980 SS851980 ACO851980 AMK851980 AWG851980 BGC851980 BPY851980 BZU851980 CJQ851980 CTM851980 DDI851980 DNE851980 DXA851980 EGW851980 EQS851980 FAO851980 FKK851980 FUG851980 GEC851980 GNY851980 GXU851980 HHQ851980 HRM851980 IBI851980 ILE851980 IVA851980 JEW851980 JOS851980 JYO851980 KIK851980 KSG851980 LCC851980 LLY851980 LVU851980 MFQ851980 MPM851980 MZI851980 NJE851980 NTA851980 OCW851980 OMS851980 OWO851980 PGK851980 PQG851980 QAC851980 QJY851980 QTU851980 RDQ851980 RNM851980 RXI851980 SHE851980 SRA851980 TAW851980 TKS851980 TUO851980 UEK851980 UOG851980 UYC851980 VHY851980 VRU851980 WBQ851980 WLM851980 WVI851980 A917516 IW917516 SS917516 ACO917516 AMK917516 AWG917516 BGC917516 BPY917516 BZU917516 CJQ917516 CTM917516 DDI917516 DNE917516 DXA917516 EGW917516 EQS917516 FAO917516 FKK917516 FUG917516 GEC917516 GNY917516 GXU917516 HHQ917516 HRM917516 IBI917516 ILE917516 IVA917516 JEW917516 JOS917516 JYO917516 KIK917516 KSG917516 LCC917516 LLY917516 LVU917516 MFQ917516 MPM917516 MZI917516 NJE917516 NTA917516 OCW917516 OMS917516 OWO917516 PGK917516 PQG917516 QAC917516 QJY917516 QTU917516 RDQ917516 RNM917516 RXI917516 SHE917516 SRA917516 TAW917516 TKS917516 TUO917516 UEK917516 UOG917516 UYC917516 VHY917516 VRU917516 WBQ917516 WLM917516 WVI917516 A983052 IW983052 SS983052 ACO983052 AMK983052 AWG983052 BGC983052 BPY983052 BZU983052 CJQ983052 CTM983052 DDI983052 DNE983052 DXA983052 EGW983052 EQS983052 FAO983052 FKK983052 FUG983052 GEC983052 GNY983052 GXU983052 HHQ983052 HRM983052 IBI983052 ILE983052 IVA983052 JEW983052 JOS983052 JYO983052 KIK983052 KSG983052 LCC983052 LLY983052 LVU983052 MFQ983052 MPM983052 MZI983052 NJE983052 NTA983052 OCW983052 OMS983052 OWO983052 PGK983052 PQG983052 QAC983052 QJY983052 QTU983052 RDQ983052 RNM983052 RXI983052 SHE983052 SRA983052 TAW983052 TKS983052 TUO983052 UEK983052 UOG983052 UYC983052 VHY983052 VRU983052 WBQ983052 WLM983052 WVI983052 WVI23 WLM23 WBQ23 VRU23 VHY23 UYC23 UOG23 UEK23 TUO23 TKS23 TAW23 SRA23 SHE23 RXI23 RNM23 RDQ23 QTU23 QJY23 QAC23 PQG23 PGK23 OWO23 OMS23 OCW23 NTA23 NJE23 MZI23 MPM23 MFQ23 LVU23 LLY23 LCC23 KSG23 KIK23 JYO23 JOS23 JEW23 IVA23 ILE23 IBI23 HRM23 HHQ23 GXU23 GNY23 GEC23 FUG23 FKK23 FAO23 EQS23 EGW23 DXA23 DNE23 DDI23 CTM23 CJQ23 BZU23 BPY23 BGC23 AWG23 AMK23 ACO23 SS23 IW23 A23">
      <formula1>PROCESOS</formula1>
    </dataValidation>
    <dataValidation type="list" allowBlank="1" showInputMessage="1" showErrorMessage="1" sqref="B65583:B65587 IX65583:IX65587 ST65583:ST65587 ACP65583:ACP65587 AML65583:AML65587 AWH65583:AWH65587 BGD65583:BGD65587 BPZ65583:BPZ65587 BZV65583:BZV65587 CJR65583:CJR65587 CTN65583:CTN65587 DDJ65583:DDJ65587 DNF65583:DNF65587 DXB65583:DXB65587 EGX65583:EGX65587 EQT65583:EQT65587 FAP65583:FAP65587 FKL65583:FKL65587 FUH65583:FUH65587 GED65583:GED65587 GNZ65583:GNZ65587 GXV65583:GXV65587 HHR65583:HHR65587 HRN65583:HRN65587 IBJ65583:IBJ65587 ILF65583:ILF65587 IVB65583:IVB65587 JEX65583:JEX65587 JOT65583:JOT65587 JYP65583:JYP65587 KIL65583:KIL65587 KSH65583:KSH65587 LCD65583:LCD65587 LLZ65583:LLZ65587 LVV65583:LVV65587 MFR65583:MFR65587 MPN65583:MPN65587 MZJ65583:MZJ65587 NJF65583:NJF65587 NTB65583:NTB65587 OCX65583:OCX65587 OMT65583:OMT65587 OWP65583:OWP65587 PGL65583:PGL65587 PQH65583:PQH65587 QAD65583:QAD65587 QJZ65583:QJZ65587 QTV65583:QTV65587 RDR65583:RDR65587 RNN65583:RNN65587 RXJ65583:RXJ65587 SHF65583:SHF65587 SRB65583:SRB65587 TAX65583:TAX65587 TKT65583:TKT65587 TUP65583:TUP65587 UEL65583:UEL65587 UOH65583:UOH65587 UYD65583:UYD65587 VHZ65583:VHZ65587 VRV65583:VRV65587 WBR65583:WBR65587 WLN65583:WLN65587 WVJ65583:WVJ65587 B131119:B131123 IX131119:IX131123 ST131119:ST131123 ACP131119:ACP131123 AML131119:AML131123 AWH131119:AWH131123 BGD131119:BGD131123 BPZ131119:BPZ131123 BZV131119:BZV131123 CJR131119:CJR131123 CTN131119:CTN131123 DDJ131119:DDJ131123 DNF131119:DNF131123 DXB131119:DXB131123 EGX131119:EGX131123 EQT131119:EQT131123 FAP131119:FAP131123 FKL131119:FKL131123 FUH131119:FUH131123 GED131119:GED131123 GNZ131119:GNZ131123 GXV131119:GXV131123 HHR131119:HHR131123 HRN131119:HRN131123 IBJ131119:IBJ131123 ILF131119:ILF131123 IVB131119:IVB131123 JEX131119:JEX131123 JOT131119:JOT131123 JYP131119:JYP131123 KIL131119:KIL131123 KSH131119:KSH131123 LCD131119:LCD131123 LLZ131119:LLZ131123 LVV131119:LVV131123 MFR131119:MFR131123 MPN131119:MPN131123 MZJ131119:MZJ131123 NJF131119:NJF131123 NTB131119:NTB131123 OCX131119:OCX131123 OMT131119:OMT131123 OWP131119:OWP131123 PGL131119:PGL131123 PQH131119:PQH131123 QAD131119:QAD131123 QJZ131119:QJZ131123 QTV131119:QTV131123 RDR131119:RDR131123 RNN131119:RNN131123 RXJ131119:RXJ131123 SHF131119:SHF131123 SRB131119:SRB131123 TAX131119:TAX131123 TKT131119:TKT131123 TUP131119:TUP131123 UEL131119:UEL131123 UOH131119:UOH131123 UYD131119:UYD131123 VHZ131119:VHZ131123 VRV131119:VRV131123 WBR131119:WBR131123 WLN131119:WLN131123 WVJ131119:WVJ131123 B196655:B196659 IX196655:IX196659 ST196655:ST196659 ACP196655:ACP196659 AML196655:AML196659 AWH196655:AWH196659 BGD196655:BGD196659 BPZ196655:BPZ196659 BZV196655:BZV196659 CJR196655:CJR196659 CTN196655:CTN196659 DDJ196655:DDJ196659 DNF196655:DNF196659 DXB196655:DXB196659 EGX196655:EGX196659 EQT196655:EQT196659 FAP196655:FAP196659 FKL196655:FKL196659 FUH196655:FUH196659 GED196655:GED196659 GNZ196655:GNZ196659 GXV196655:GXV196659 HHR196655:HHR196659 HRN196655:HRN196659 IBJ196655:IBJ196659 ILF196655:ILF196659 IVB196655:IVB196659 JEX196655:JEX196659 JOT196655:JOT196659 JYP196655:JYP196659 KIL196655:KIL196659 KSH196655:KSH196659 LCD196655:LCD196659 LLZ196655:LLZ196659 LVV196655:LVV196659 MFR196655:MFR196659 MPN196655:MPN196659 MZJ196655:MZJ196659 NJF196655:NJF196659 NTB196655:NTB196659 OCX196655:OCX196659 OMT196655:OMT196659 OWP196655:OWP196659 PGL196655:PGL196659 PQH196655:PQH196659 QAD196655:QAD196659 QJZ196655:QJZ196659 QTV196655:QTV196659 RDR196655:RDR196659 RNN196655:RNN196659 RXJ196655:RXJ196659 SHF196655:SHF196659 SRB196655:SRB196659 TAX196655:TAX196659 TKT196655:TKT196659 TUP196655:TUP196659 UEL196655:UEL196659 UOH196655:UOH196659 UYD196655:UYD196659 VHZ196655:VHZ196659 VRV196655:VRV196659 WBR196655:WBR196659 WLN196655:WLN196659 WVJ196655:WVJ196659 B262191:B262195 IX262191:IX262195 ST262191:ST262195 ACP262191:ACP262195 AML262191:AML262195 AWH262191:AWH262195 BGD262191:BGD262195 BPZ262191:BPZ262195 BZV262191:BZV262195 CJR262191:CJR262195 CTN262191:CTN262195 DDJ262191:DDJ262195 DNF262191:DNF262195 DXB262191:DXB262195 EGX262191:EGX262195 EQT262191:EQT262195 FAP262191:FAP262195 FKL262191:FKL262195 FUH262191:FUH262195 GED262191:GED262195 GNZ262191:GNZ262195 GXV262191:GXV262195 HHR262191:HHR262195 HRN262191:HRN262195 IBJ262191:IBJ262195 ILF262191:ILF262195 IVB262191:IVB262195 JEX262191:JEX262195 JOT262191:JOT262195 JYP262191:JYP262195 KIL262191:KIL262195 KSH262191:KSH262195 LCD262191:LCD262195 LLZ262191:LLZ262195 LVV262191:LVV262195 MFR262191:MFR262195 MPN262191:MPN262195 MZJ262191:MZJ262195 NJF262191:NJF262195 NTB262191:NTB262195 OCX262191:OCX262195 OMT262191:OMT262195 OWP262191:OWP262195 PGL262191:PGL262195 PQH262191:PQH262195 QAD262191:QAD262195 QJZ262191:QJZ262195 QTV262191:QTV262195 RDR262191:RDR262195 RNN262191:RNN262195 RXJ262191:RXJ262195 SHF262191:SHF262195 SRB262191:SRB262195 TAX262191:TAX262195 TKT262191:TKT262195 TUP262191:TUP262195 UEL262191:UEL262195 UOH262191:UOH262195 UYD262191:UYD262195 VHZ262191:VHZ262195 VRV262191:VRV262195 WBR262191:WBR262195 WLN262191:WLN262195 WVJ262191:WVJ262195 B327727:B327731 IX327727:IX327731 ST327727:ST327731 ACP327727:ACP327731 AML327727:AML327731 AWH327727:AWH327731 BGD327727:BGD327731 BPZ327727:BPZ327731 BZV327727:BZV327731 CJR327727:CJR327731 CTN327727:CTN327731 DDJ327727:DDJ327731 DNF327727:DNF327731 DXB327727:DXB327731 EGX327727:EGX327731 EQT327727:EQT327731 FAP327727:FAP327731 FKL327727:FKL327731 FUH327727:FUH327731 GED327727:GED327731 GNZ327727:GNZ327731 GXV327727:GXV327731 HHR327727:HHR327731 HRN327727:HRN327731 IBJ327727:IBJ327731 ILF327727:ILF327731 IVB327727:IVB327731 JEX327727:JEX327731 JOT327727:JOT327731 JYP327727:JYP327731 KIL327727:KIL327731 KSH327727:KSH327731 LCD327727:LCD327731 LLZ327727:LLZ327731 LVV327727:LVV327731 MFR327727:MFR327731 MPN327727:MPN327731 MZJ327727:MZJ327731 NJF327727:NJF327731 NTB327727:NTB327731 OCX327727:OCX327731 OMT327727:OMT327731 OWP327727:OWP327731 PGL327727:PGL327731 PQH327727:PQH327731 QAD327727:QAD327731 QJZ327727:QJZ327731 QTV327727:QTV327731 RDR327727:RDR327731 RNN327727:RNN327731 RXJ327727:RXJ327731 SHF327727:SHF327731 SRB327727:SRB327731 TAX327727:TAX327731 TKT327727:TKT327731 TUP327727:TUP327731 UEL327727:UEL327731 UOH327727:UOH327731 UYD327727:UYD327731 VHZ327727:VHZ327731 VRV327727:VRV327731 WBR327727:WBR327731 WLN327727:WLN327731 WVJ327727:WVJ327731 B393263:B393267 IX393263:IX393267 ST393263:ST393267 ACP393263:ACP393267 AML393263:AML393267 AWH393263:AWH393267 BGD393263:BGD393267 BPZ393263:BPZ393267 BZV393263:BZV393267 CJR393263:CJR393267 CTN393263:CTN393267 DDJ393263:DDJ393267 DNF393263:DNF393267 DXB393263:DXB393267 EGX393263:EGX393267 EQT393263:EQT393267 FAP393263:FAP393267 FKL393263:FKL393267 FUH393263:FUH393267 GED393263:GED393267 GNZ393263:GNZ393267 GXV393263:GXV393267 HHR393263:HHR393267 HRN393263:HRN393267 IBJ393263:IBJ393267 ILF393263:ILF393267 IVB393263:IVB393267 JEX393263:JEX393267 JOT393263:JOT393267 JYP393263:JYP393267 KIL393263:KIL393267 KSH393263:KSH393267 LCD393263:LCD393267 LLZ393263:LLZ393267 LVV393263:LVV393267 MFR393263:MFR393267 MPN393263:MPN393267 MZJ393263:MZJ393267 NJF393263:NJF393267 NTB393263:NTB393267 OCX393263:OCX393267 OMT393263:OMT393267 OWP393263:OWP393267 PGL393263:PGL393267 PQH393263:PQH393267 QAD393263:QAD393267 QJZ393263:QJZ393267 QTV393263:QTV393267 RDR393263:RDR393267 RNN393263:RNN393267 RXJ393263:RXJ393267 SHF393263:SHF393267 SRB393263:SRB393267 TAX393263:TAX393267 TKT393263:TKT393267 TUP393263:TUP393267 UEL393263:UEL393267 UOH393263:UOH393267 UYD393263:UYD393267 VHZ393263:VHZ393267 VRV393263:VRV393267 WBR393263:WBR393267 WLN393263:WLN393267 WVJ393263:WVJ393267 B458799:B458803 IX458799:IX458803 ST458799:ST458803 ACP458799:ACP458803 AML458799:AML458803 AWH458799:AWH458803 BGD458799:BGD458803 BPZ458799:BPZ458803 BZV458799:BZV458803 CJR458799:CJR458803 CTN458799:CTN458803 DDJ458799:DDJ458803 DNF458799:DNF458803 DXB458799:DXB458803 EGX458799:EGX458803 EQT458799:EQT458803 FAP458799:FAP458803 FKL458799:FKL458803 FUH458799:FUH458803 GED458799:GED458803 GNZ458799:GNZ458803 GXV458799:GXV458803 HHR458799:HHR458803 HRN458799:HRN458803 IBJ458799:IBJ458803 ILF458799:ILF458803 IVB458799:IVB458803 JEX458799:JEX458803 JOT458799:JOT458803 JYP458799:JYP458803 KIL458799:KIL458803 KSH458799:KSH458803 LCD458799:LCD458803 LLZ458799:LLZ458803 LVV458799:LVV458803 MFR458799:MFR458803 MPN458799:MPN458803 MZJ458799:MZJ458803 NJF458799:NJF458803 NTB458799:NTB458803 OCX458799:OCX458803 OMT458799:OMT458803 OWP458799:OWP458803 PGL458799:PGL458803 PQH458799:PQH458803 QAD458799:QAD458803 QJZ458799:QJZ458803 QTV458799:QTV458803 RDR458799:RDR458803 RNN458799:RNN458803 RXJ458799:RXJ458803 SHF458799:SHF458803 SRB458799:SRB458803 TAX458799:TAX458803 TKT458799:TKT458803 TUP458799:TUP458803 UEL458799:UEL458803 UOH458799:UOH458803 UYD458799:UYD458803 VHZ458799:VHZ458803 VRV458799:VRV458803 WBR458799:WBR458803 WLN458799:WLN458803 WVJ458799:WVJ458803 B524335:B524339 IX524335:IX524339 ST524335:ST524339 ACP524335:ACP524339 AML524335:AML524339 AWH524335:AWH524339 BGD524335:BGD524339 BPZ524335:BPZ524339 BZV524335:BZV524339 CJR524335:CJR524339 CTN524335:CTN524339 DDJ524335:DDJ524339 DNF524335:DNF524339 DXB524335:DXB524339 EGX524335:EGX524339 EQT524335:EQT524339 FAP524335:FAP524339 FKL524335:FKL524339 FUH524335:FUH524339 GED524335:GED524339 GNZ524335:GNZ524339 GXV524335:GXV524339 HHR524335:HHR524339 HRN524335:HRN524339 IBJ524335:IBJ524339 ILF524335:ILF524339 IVB524335:IVB524339 JEX524335:JEX524339 JOT524335:JOT524339 JYP524335:JYP524339 KIL524335:KIL524339 KSH524335:KSH524339 LCD524335:LCD524339 LLZ524335:LLZ524339 LVV524335:LVV524339 MFR524335:MFR524339 MPN524335:MPN524339 MZJ524335:MZJ524339 NJF524335:NJF524339 NTB524335:NTB524339 OCX524335:OCX524339 OMT524335:OMT524339 OWP524335:OWP524339 PGL524335:PGL524339 PQH524335:PQH524339 QAD524335:QAD524339 QJZ524335:QJZ524339 QTV524335:QTV524339 RDR524335:RDR524339 RNN524335:RNN524339 RXJ524335:RXJ524339 SHF524335:SHF524339 SRB524335:SRB524339 TAX524335:TAX524339 TKT524335:TKT524339 TUP524335:TUP524339 UEL524335:UEL524339 UOH524335:UOH524339 UYD524335:UYD524339 VHZ524335:VHZ524339 VRV524335:VRV524339 WBR524335:WBR524339 WLN524335:WLN524339 WVJ524335:WVJ524339 B589871:B589875 IX589871:IX589875 ST589871:ST589875 ACP589871:ACP589875 AML589871:AML589875 AWH589871:AWH589875 BGD589871:BGD589875 BPZ589871:BPZ589875 BZV589871:BZV589875 CJR589871:CJR589875 CTN589871:CTN589875 DDJ589871:DDJ589875 DNF589871:DNF589875 DXB589871:DXB589875 EGX589871:EGX589875 EQT589871:EQT589875 FAP589871:FAP589875 FKL589871:FKL589875 FUH589871:FUH589875 GED589871:GED589875 GNZ589871:GNZ589875 GXV589871:GXV589875 HHR589871:HHR589875 HRN589871:HRN589875 IBJ589871:IBJ589875 ILF589871:ILF589875 IVB589871:IVB589875 JEX589871:JEX589875 JOT589871:JOT589875 JYP589871:JYP589875 KIL589871:KIL589875 KSH589871:KSH589875 LCD589871:LCD589875 LLZ589871:LLZ589875 LVV589871:LVV589875 MFR589871:MFR589875 MPN589871:MPN589875 MZJ589871:MZJ589875 NJF589871:NJF589875 NTB589871:NTB589875 OCX589871:OCX589875 OMT589871:OMT589875 OWP589871:OWP589875 PGL589871:PGL589875 PQH589871:PQH589875 QAD589871:QAD589875 QJZ589871:QJZ589875 QTV589871:QTV589875 RDR589871:RDR589875 RNN589871:RNN589875 RXJ589871:RXJ589875 SHF589871:SHF589875 SRB589871:SRB589875 TAX589871:TAX589875 TKT589871:TKT589875 TUP589871:TUP589875 UEL589871:UEL589875 UOH589871:UOH589875 UYD589871:UYD589875 VHZ589871:VHZ589875 VRV589871:VRV589875 WBR589871:WBR589875 WLN589871:WLN589875 WVJ589871:WVJ589875 B655407:B655411 IX655407:IX655411 ST655407:ST655411 ACP655407:ACP655411 AML655407:AML655411 AWH655407:AWH655411 BGD655407:BGD655411 BPZ655407:BPZ655411 BZV655407:BZV655411 CJR655407:CJR655411 CTN655407:CTN655411 DDJ655407:DDJ655411 DNF655407:DNF655411 DXB655407:DXB655411 EGX655407:EGX655411 EQT655407:EQT655411 FAP655407:FAP655411 FKL655407:FKL655411 FUH655407:FUH655411 GED655407:GED655411 GNZ655407:GNZ655411 GXV655407:GXV655411 HHR655407:HHR655411 HRN655407:HRN655411 IBJ655407:IBJ655411 ILF655407:ILF655411 IVB655407:IVB655411 JEX655407:JEX655411 JOT655407:JOT655411 JYP655407:JYP655411 KIL655407:KIL655411 KSH655407:KSH655411 LCD655407:LCD655411 LLZ655407:LLZ655411 LVV655407:LVV655411 MFR655407:MFR655411 MPN655407:MPN655411 MZJ655407:MZJ655411 NJF655407:NJF655411 NTB655407:NTB655411 OCX655407:OCX655411 OMT655407:OMT655411 OWP655407:OWP655411 PGL655407:PGL655411 PQH655407:PQH655411 QAD655407:QAD655411 QJZ655407:QJZ655411 QTV655407:QTV655411 RDR655407:RDR655411 RNN655407:RNN655411 RXJ655407:RXJ655411 SHF655407:SHF655411 SRB655407:SRB655411 TAX655407:TAX655411 TKT655407:TKT655411 TUP655407:TUP655411 UEL655407:UEL655411 UOH655407:UOH655411 UYD655407:UYD655411 VHZ655407:VHZ655411 VRV655407:VRV655411 WBR655407:WBR655411 WLN655407:WLN655411 WVJ655407:WVJ655411 B720943:B720947 IX720943:IX720947 ST720943:ST720947 ACP720943:ACP720947 AML720943:AML720947 AWH720943:AWH720947 BGD720943:BGD720947 BPZ720943:BPZ720947 BZV720943:BZV720947 CJR720943:CJR720947 CTN720943:CTN720947 DDJ720943:DDJ720947 DNF720943:DNF720947 DXB720943:DXB720947 EGX720943:EGX720947 EQT720943:EQT720947 FAP720943:FAP720947 FKL720943:FKL720947 FUH720943:FUH720947 GED720943:GED720947 GNZ720943:GNZ720947 GXV720943:GXV720947 HHR720943:HHR720947 HRN720943:HRN720947 IBJ720943:IBJ720947 ILF720943:ILF720947 IVB720943:IVB720947 JEX720943:JEX720947 JOT720943:JOT720947 JYP720943:JYP720947 KIL720943:KIL720947 KSH720943:KSH720947 LCD720943:LCD720947 LLZ720943:LLZ720947 LVV720943:LVV720947 MFR720943:MFR720947 MPN720943:MPN720947 MZJ720943:MZJ720947 NJF720943:NJF720947 NTB720943:NTB720947 OCX720943:OCX720947 OMT720943:OMT720947 OWP720943:OWP720947 PGL720943:PGL720947 PQH720943:PQH720947 QAD720943:QAD720947 QJZ720943:QJZ720947 QTV720943:QTV720947 RDR720943:RDR720947 RNN720943:RNN720947 RXJ720943:RXJ720947 SHF720943:SHF720947 SRB720943:SRB720947 TAX720943:TAX720947 TKT720943:TKT720947 TUP720943:TUP720947 UEL720943:UEL720947 UOH720943:UOH720947 UYD720943:UYD720947 VHZ720943:VHZ720947 VRV720943:VRV720947 WBR720943:WBR720947 WLN720943:WLN720947 WVJ720943:WVJ720947 B786479:B786483 IX786479:IX786483 ST786479:ST786483 ACP786479:ACP786483 AML786479:AML786483 AWH786479:AWH786483 BGD786479:BGD786483 BPZ786479:BPZ786483 BZV786479:BZV786483 CJR786479:CJR786483 CTN786479:CTN786483 DDJ786479:DDJ786483 DNF786479:DNF786483 DXB786479:DXB786483 EGX786479:EGX786483 EQT786479:EQT786483 FAP786479:FAP786483 FKL786479:FKL786483 FUH786479:FUH786483 GED786479:GED786483 GNZ786479:GNZ786483 GXV786479:GXV786483 HHR786479:HHR786483 HRN786479:HRN786483 IBJ786479:IBJ786483 ILF786479:ILF786483 IVB786479:IVB786483 JEX786479:JEX786483 JOT786479:JOT786483 JYP786479:JYP786483 KIL786479:KIL786483 KSH786479:KSH786483 LCD786479:LCD786483 LLZ786479:LLZ786483 LVV786479:LVV786483 MFR786479:MFR786483 MPN786479:MPN786483 MZJ786479:MZJ786483 NJF786479:NJF786483 NTB786479:NTB786483 OCX786479:OCX786483 OMT786479:OMT786483 OWP786479:OWP786483 PGL786479:PGL786483 PQH786479:PQH786483 QAD786479:QAD786483 QJZ786479:QJZ786483 QTV786479:QTV786483 RDR786479:RDR786483 RNN786479:RNN786483 RXJ786479:RXJ786483 SHF786479:SHF786483 SRB786479:SRB786483 TAX786479:TAX786483 TKT786479:TKT786483 TUP786479:TUP786483 UEL786479:UEL786483 UOH786479:UOH786483 UYD786479:UYD786483 VHZ786479:VHZ786483 VRV786479:VRV786483 WBR786479:WBR786483 WLN786479:WLN786483 WVJ786479:WVJ786483 B852015:B852019 IX852015:IX852019 ST852015:ST852019 ACP852015:ACP852019 AML852015:AML852019 AWH852015:AWH852019 BGD852015:BGD852019 BPZ852015:BPZ852019 BZV852015:BZV852019 CJR852015:CJR852019 CTN852015:CTN852019 DDJ852015:DDJ852019 DNF852015:DNF852019 DXB852015:DXB852019 EGX852015:EGX852019 EQT852015:EQT852019 FAP852015:FAP852019 FKL852015:FKL852019 FUH852015:FUH852019 GED852015:GED852019 GNZ852015:GNZ852019 GXV852015:GXV852019 HHR852015:HHR852019 HRN852015:HRN852019 IBJ852015:IBJ852019 ILF852015:ILF852019 IVB852015:IVB852019 JEX852015:JEX852019 JOT852015:JOT852019 JYP852015:JYP852019 KIL852015:KIL852019 KSH852015:KSH852019 LCD852015:LCD852019 LLZ852015:LLZ852019 LVV852015:LVV852019 MFR852015:MFR852019 MPN852015:MPN852019 MZJ852015:MZJ852019 NJF852015:NJF852019 NTB852015:NTB852019 OCX852015:OCX852019 OMT852015:OMT852019 OWP852015:OWP852019 PGL852015:PGL852019 PQH852015:PQH852019 QAD852015:QAD852019 QJZ852015:QJZ852019 QTV852015:QTV852019 RDR852015:RDR852019 RNN852015:RNN852019 RXJ852015:RXJ852019 SHF852015:SHF852019 SRB852015:SRB852019 TAX852015:TAX852019 TKT852015:TKT852019 TUP852015:TUP852019 UEL852015:UEL852019 UOH852015:UOH852019 UYD852015:UYD852019 VHZ852015:VHZ852019 VRV852015:VRV852019 WBR852015:WBR852019 WLN852015:WLN852019 WVJ852015:WVJ852019 B917551:B917555 IX917551:IX917555 ST917551:ST917555 ACP917551:ACP917555 AML917551:AML917555 AWH917551:AWH917555 BGD917551:BGD917555 BPZ917551:BPZ917555 BZV917551:BZV917555 CJR917551:CJR917555 CTN917551:CTN917555 DDJ917551:DDJ917555 DNF917551:DNF917555 DXB917551:DXB917555 EGX917551:EGX917555 EQT917551:EQT917555 FAP917551:FAP917555 FKL917551:FKL917555 FUH917551:FUH917555 GED917551:GED917555 GNZ917551:GNZ917555 GXV917551:GXV917555 HHR917551:HHR917555 HRN917551:HRN917555 IBJ917551:IBJ917555 ILF917551:ILF917555 IVB917551:IVB917555 JEX917551:JEX917555 JOT917551:JOT917555 JYP917551:JYP917555 KIL917551:KIL917555 KSH917551:KSH917555 LCD917551:LCD917555 LLZ917551:LLZ917555 LVV917551:LVV917555 MFR917551:MFR917555 MPN917551:MPN917555 MZJ917551:MZJ917555 NJF917551:NJF917555 NTB917551:NTB917555 OCX917551:OCX917555 OMT917551:OMT917555 OWP917551:OWP917555 PGL917551:PGL917555 PQH917551:PQH917555 QAD917551:QAD917555 QJZ917551:QJZ917555 QTV917551:QTV917555 RDR917551:RDR917555 RNN917551:RNN917555 RXJ917551:RXJ917555 SHF917551:SHF917555 SRB917551:SRB917555 TAX917551:TAX917555 TKT917551:TKT917555 TUP917551:TUP917555 UEL917551:UEL917555 UOH917551:UOH917555 UYD917551:UYD917555 VHZ917551:VHZ917555 VRV917551:VRV917555 WBR917551:WBR917555 WLN917551:WLN917555 WVJ917551:WVJ917555 B983087:B983091 IX983087:IX983091 ST983087:ST983091 ACP983087:ACP983091 AML983087:AML983091 AWH983087:AWH983091 BGD983087:BGD983091 BPZ983087:BPZ983091 BZV983087:BZV983091 CJR983087:CJR983091 CTN983087:CTN983091 DDJ983087:DDJ983091 DNF983087:DNF983091 DXB983087:DXB983091 EGX983087:EGX983091 EQT983087:EQT983091 FAP983087:FAP983091 FKL983087:FKL983091 FUH983087:FUH983091 GED983087:GED983091 GNZ983087:GNZ983091 GXV983087:GXV983091 HHR983087:HHR983091 HRN983087:HRN983091 IBJ983087:IBJ983091 ILF983087:ILF983091 IVB983087:IVB983091 JEX983087:JEX983091 JOT983087:JOT983091 JYP983087:JYP983091 KIL983087:KIL983091 KSH983087:KSH983091 LCD983087:LCD983091 LLZ983087:LLZ983091 LVV983087:LVV983091 MFR983087:MFR983091 MPN983087:MPN983091 MZJ983087:MZJ983091 NJF983087:NJF983091 NTB983087:NTB983091 OCX983087:OCX983091 OMT983087:OMT983091 OWP983087:OWP983091 PGL983087:PGL983091 PQH983087:PQH983091 QAD983087:QAD983091 QJZ983087:QJZ983091 QTV983087:QTV983091 RDR983087:RDR983091 RNN983087:RNN983091 RXJ983087:RXJ983091 SHF983087:SHF983091 SRB983087:SRB983091 TAX983087:TAX983091 TKT983087:TKT983091 TUP983087:TUP983091 UEL983087:UEL983091 UOH983087:UOH983091 UYD983087:UYD983091 VHZ983087:VHZ983091 VRV983087:VRV983091 WBR983087:WBR983091 WLN983087:WLN983091 WVJ983087:WVJ983091">
      <formula1>$F$2:$F$6</formula1>
    </dataValidation>
    <dataValidation type="list" allowBlank="1" showInputMessage="1" showErrorMessage="1" sqref="C65583:C65587 IY65583:IY65587 SU65583:SU65587 ACQ65583:ACQ65587 AMM65583:AMM65587 AWI65583:AWI65587 BGE65583:BGE65587 BQA65583:BQA65587 BZW65583:BZW65587 CJS65583:CJS65587 CTO65583:CTO65587 DDK65583:DDK65587 DNG65583:DNG65587 DXC65583:DXC65587 EGY65583:EGY65587 EQU65583:EQU65587 FAQ65583:FAQ65587 FKM65583:FKM65587 FUI65583:FUI65587 GEE65583:GEE65587 GOA65583:GOA65587 GXW65583:GXW65587 HHS65583:HHS65587 HRO65583:HRO65587 IBK65583:IBK65587 ILG65583:ILG65587 IVC65583:IVC65587 JEY65583:JEY65587 JOU65583:JOU65587 JYQ65583:JYQ65587 KIM65583:KIM65587 KSI65583:KSI65587 LCE65583:LCE65587 LMA65583:LMA65587 LVW65583:LVW65587 MFS65583:MFS65587 MPO65583:MPO65587 MZK65583:MZK65587 NJG65583:NJG65587 NTC65583:NTC65587 OCY65583:OCY65587 OMU65583:OMU65587 OWQ65583:OWQ65587 PGM65583:PGM65587 PQI65583:PQI65587 QAE65583:QAE65587 QKA65583:QKA65587 QTW65583:QTW65587 RDS65583:RDS65587 RNO65583:RNO65587 RXK65583:RXK65587 SHG65583:SHG65587 SRC65583:SRC65587 TAY65583:TAY65587 TKU65583:TKU65587 TUQ65583:TUQ65587 UEM65583:UEM65587 UOI65583:UOI65587 UYE65583:UYE65587 VIA65583:VIA65587 VRW65583:VRW65587 WBS65583:WBS65587 WLO65583:WLO65587 WVK65583:WVK65587 C131119:C131123 IY131119:IY131123 SU131119:SU131123 ACQ131119:ACQ131123 AMM131119:AMM131123 AWI131119:AWI131123 BGE131119:BGE131123 BQA131119:BQA131123 BZW131119:BZW131123 CJS131119:CJS131123 CTO131119:CTO131123 DDK131119:DDK131123 DNG131119:DNG131123 DXC131119:DXC131123 EGY131119:EGY131123 EQU131119:EQU131123 FAQ131119:FAQ131123 FKM131119:FKM131123 FUI131119:FUI131123 GEE131119:GEE131123 GOA131119:GOA131123 GXW131119:GXW131123 HHS131119:HHS131123 HRO131119:HRO131123 IBK131119:IBK131123 ILG131119:ILG131123 IVC131119:IVC131123 JEY131119:JEY131123 JOU131119:JOU131123 JYQ131119:JYQ131123 KIM131119:KIM131123 KSI131119:KSI131123 LCE131119:LCE131123 LMA131119:LMA131123 LVW131119:LVW131123 MFS131119:MFS131123 MPO131119:MPO131123 MZK131119:MZK131123 NJG131119:NJG131123 NTC131119:NTC131123 OCY131119:OCY131123 OMU131119:OMU131123 OWQ131119:OWQ131123 PGM131119:PGM131123 PQI131119:PQI131123 QAE131119:QAE131123 QKA131119:QKA131123 QTW131119:QTW131123 RDS131119:RDS131123 RNO131119:RNO131123 RXK131119:RXK131123 SHG131119:SHG131123 SRC131119:SRC131123 TAY131119:TAY131123 TKU131119:TKU131123 TUQ131119:TUQ131123 UEM131119:UEM131123 UOI131119:UOI131123 UYE131119:UYE131123 VIA131119:VIA131123 VRW131119:VRW131123 WBS131119:WBS131123 WLO131119:WLO131123 WVK131119:WVK131123 C196655:C196659 IY196655:IY196659 SU196655:SU196659 ACQ196655:ACQ196659 AMM196655:AMM196659 AWI196655:AWI196659 BGE196655:BGE196659 BQA196655:BQA196659 BZW196655:BZW196659 CJS196655:CJS196659 CTO196655:CTO196659 DDK196655:DDK196659 DNG196655:DNG196659 DXC196655:DXC196659 EGY196655:EGY196659 EQU196655:EQU196659 FAQ196655:FAQ196659 FKM196655:FKM196659 FUI196655:FUI196659 GEE196655:GEE196659 GOA196655:GOA196659 GXW196655:GXW196659 HHS196655:HHS196659 HRO196655:HRO196659 IBK196655:IBK196659 ILG196655:ILG196659 IVC196655:IVC196659 JEY196655:JEY196659 JOU196655:JOU196659 JYQ196655:JYQ196659 KIM196655:KIM196659 KSI196655:KSI196659 LCE196655:LCE196659 LMA196655:LMA196659 LVW196655:LVW196659 MFS196655:MFS196659 MPO196655:MPO196659 MZK196655:MZK196659 NJG196655:NJG196659 NTC196655:NTC196659 OCY196655:OCY196659 OMU196655:OMU196659 OWQ196655:OWQ196659 PGM196655:PGM196659 PQI196655:PQI196659 QAE196655:QAE196659 QKA196655:QKA196659 QTW196655:QTW196659 RDS196655:RDS196659 RNO196655:RNO196659 RXK196655:RXK196659 SHG196655:SHG196659 SRC196655:SRC196659 TAY196655:TAY196659 TKU196655:TKU196659 TUQ196655:TUQ196659 UEM196655:UEM196659 UOI196655:UOI196659 UYE196655:UYE196659 VIA196655:VIA196659 VRW196655:VRW196659 WBS196655:WBS196659 WLO196655:WLO196659 WVK196655:WVK196659 C262191:C262195 IY262191:IY262195 SU262191:SU262195 ACQ262191:ACQ262195 AMM262191:AMM262195 AWI262191:AWI262195 BGE262191:BGE262195 BQA262191:BQA262195 BZW262191:BZW262195 CJS262191:CJS262195 CTO262191:CTO262195 DDK262191:DDK262195 DNG262191:DNG262195 DXC262191:DXC262195 EGY262191:EGY262195 EQU262191:EQU262195 FAQ262191:FAQ262195 FKM262191:FKM262195 FUI262191:FUI262195 GEE262191:GEE262195 GOA262191:GOA262195 GXW262191:GXW262195 HHS262191:HHS262195 HRO262191:HRO262195 IBK262191:IBK262195 ILG262191:ILG262195 IVC262191:IVC262195 JEY262191:JEY262195 JOU262191:JOU262195 JYQ262191:JYQ262195 KIM262191:KIM262195 KSI262191:KSI262195 LCE262191:LCE262195 LMA262191:LMA262195 LVW262191:LVW262195 MFS262191:MFS262195 MPO262191:MPO262195 MZK262191:MZK262195 NJG262191:NJG262195 NTC262191:NTC262195 OCY262191:OCY262195 OMU262191:OMU262195 OWQ262191:OWQ262195 PGM262191:PGM262195 PQI262191:PQI262195 QAE262191:QAE262195 QKA262191:QKA262195 QTW262191:QTW262195 RDS262191:RDS262195 RNO262191:RNO262195 RXK262191:RXK262195 SHG262191:SHG262195 SRC262191:SRC262195 TAY262191:TAY262195 TKU262191:TKU262195 TUQ262191:TUQ262195 UEM262191:UEM262195 UOI262191:UOI262195 UYE262191:UYE262195 VIA262191:VIA262195 VRW262191:VRW262195 WBS262191:WBS262195 WLO262191:WLO262195 WVK262191:WVK262195 C327727:C327731 IY327727:IY327731 SU327727:SU327731 ACQ327727:ACQ327731 AMM327727:AMM327731 AWI327727:AWI327731 BGE327727:BGE327731 BQA327727:BQA327731 BZW327727:BZW327731 CJS327727:CJS327731 CTO327727:CTO327731 DDK327727:DDK327731 DNG327727:DNG327731 DXC327727:DXC327731 EGY327727:EGY327731 EQU327727:EQU327731 FAQ327727:FAQ327731 FKM327727:FKM327731 FUI327727:FUI327731 GEE327727:GEE327731 GOA327727:GOA327731 GXW327727:GXW327731 HHS327727:HHS327731 HRO327727:HRO327731 IBK327727:IBK327731 ILG327727:ILG327731 IVC327727:IVC327731 JEY327727:JEY327731 JOU327727:JOU327731 JYQ327727:JYQ327731 KIM327727:KIM327731 KSI327727:KSI327731 LCE327727:LCE327731 LMA327727:LMA327731 LVW327727:LVW327731 MFS327727:MFS327731 MPO327727:MPO327731 MZK327727:MZK327731 NJG327727:NJG327731 NTC327727:NTC327731 OCY327727:OCY327731 OMU327727:OMU327731 OWQ327727:OWQ327731 PGM327727:PGM327731 PQI327727:PQI327731 QAE327727:QAE327731 QKA327727:QKA327731 QTW327727:QTW327731 RDS327727:RDS327731 RNO327727:RNO327731 RXK327727:RXK327731 SHG327727:SHG327731 SRC327727:SRC327731 TAY327727:TAY327731 TKU327727:TKU327731 TUQ327727:TUQ327731 UEM327727:UEM327731 UOI327727:UOI327731 UYE327727:UYE327731 VIA327727:VIA327731 VRW327727:VRW327731 WBS327727:WBS327731 WLO327727:WLO327731 WVK327727:WVK327731 C393263:C393267 IY393263:IY393267 SU393263:SU393267 ACQ393263:ACQ393267 AMM393263:AMM393267 AWI393263:AWI393267 BGE393263:BGE393267 BQA393263:BQA393267 BZW393263:BZW393267 CJS393263:CJS393267 CTO393263:CTO393267 DDK393263:DDK393267 DNG393263:DNG393267 DXC393263:DXC393267 EGY393263:EGY393267 EQU393263:EQU393267 FAQ393263:FAQ393267 FKM393263:FKM393267 FUI393263:FUI393267 GEE393263:GEE393267 GOA393263:GOA393267 GXW393263:GXW393267 HHS393263:HHS393267 HRO393263:HRO393267 IBK393263:IBK393267 ILG393263:ILG393267 IVC393263:IVC393267 JEY393263:JEY393267 JOU393263:JOU393267 JYQ393263:JYQ393267 KIM393263:KIM393267 KSI393263:KSI393267 LCE393263:LCE393267 LMA393263:LMA393267 LVW393263:LVW393267 MFS393263:MFS393267 MPO393263:MPO393267 MZK393263:MZK393267 NJG393263:NJG393267 NTC393263:NTC393267 OCY393263:OCY393267 OMU393263:OMU393267 OWQ393263:OWQ393267 PGM393263:PGM393267 PQI393263:PQI393267 QAE393263:QAE393267 QKA393263:QKA393267 QTW393263:QTW393267 RDS393263:RDS393267 RNO393263:RNO393267 RXK393263:RXK393267 SHG393263:SHG393267 SRC393263:SRC393267 TAY393263:TAY393267 TKU393263:TKU393267 TUQ393263:TUQ393267 UEM393263:UEM393267 UOI393263:UOI393267 UYE393263:UYE393267 VIA393263:VIA393267 VRW393263:VRW393267 WBS393263:WBS393267 WLO393263:WLO393267 WVK393263:WVK393267 C458799:C458803 IY458799:IY458803 SU458799:SU458803 ACQ458799:ACQ458803 AMM458799:AMM458803 AWI458799:AWI458803 BGE458799:BGE458803 BQA458799:BQA458803 BZW458799:BZW458803 CJS458799:CJS458803 CTO458799:CTO458803 DDK458799:DDK458803 DNG458799:DNG458803 DXC458799:DXC458803 EGY458799:EGY458803 EQU458799:EQU458803 FAQ458799:FAQ458803 FKM458799:FKM458803 FUI458799:FUI458803 GEE458799:GEE458803 GOA458799:GOA458803 GXW458799:GXW458803 HHS458799:HHS458803 HRO458799:HRO458803 IBK458799:IBK458803 ILG458799:ILG458803 IVC458799:IVC458803 JEY458799:JEY458803 JOU458799:JOU458803 JYQ458799:JYQ458803 KIM458799:KIM458803 KSI458799:KSI458803 LCE458799:LCE458803 LMA458799:LMA458803 LVW458799:LVW458803 MFS458799:MFS458803 MPO458799:MPO458803 MZK458799:MZK458803 NJG458799:NJG458803 NTC458799:NTC458803 OCY458799:OCY458803 OMU458799:OMU458803 OWQ458799:OWQ458803 PGM458799:PGM458803 PQI458799:PQI458803 QAE458799:QAE458803 QKA458799:QKA458803 QTW458799:QTW458803 RDS458799:RDS458803 RNO458799:RNO458803 RXK458799:RXK458803 SHG458799:SHG458803 SRC458799:SRC458803 TAY458799:TAY458803 TKU458799:TKU458803 TUQ458799:TUQ458803 UEM458799:UEM458803 UOI458799:UOI458803 UYE458799:UYE458803 VIA458799:VIA458803 VRW458799:VRW458803 WBS458799:WBS458803 WLO458799:WLO458803 WVK458799:WVK458803 C524335:C524339 IY524335:IY524339 SU524335:SU524339 ACQ524335:ACQ524339 AMM524335:AMM524339 AWI524335:AWI524339 BGE524335:BGE524339 BQA524335:BQA524339 BZW524335:BZW524339 CJS524335:CJS524339 CTO524335:CTO524339 DDK524335:DDK524339 DNG524335:DNG524339 DXC524335:DXC524339 EGY524335:EGY524339 EQU524335:EQU524339 FAQ524335:FAQ524339 FKM524335:FKM524339 FUI524335:FUI524339 GEE524335:GEE524339 GOA524335:GOA524339 GXW524335:GXW524339 HHS524335:HHS524339 HRO524335:HRO524339 IBK524335:IBK524339 ILG524335:ILG524339 IVC524335:IVC524339 JEY524335:JEY524339 JOU524335:JOU524339 JYQ524335:JYQ524339 KIM524335:KIM524339 KSI524335:KSI524339 LCE524335:LCE524339 LMA524335:LMA524339 LVW524335:LVW524339 MFS524335:MFS524339 MPO524335:MPO524339 MZK524335:MZK524339 NJG524335:NJG524339 NTC524335:NTC524339 OCY524335:OCY524339 OMU524335:OMU524339 OWQ524335:OWQ524339 PGM524335:PGM524339 PQI524335:PQI524339 QAE524335:QAE524339 QKA524335:QKA524339 QTW524335:QTW524339 RDS524335:RDS524339 RNO524335:RNO524339 RXK524335:RXK524339 SHG524335:SHG524339 SRC524335:SRC524339 TAY524335:TAY524339 TKU524335:TKU524339 TUQ524335:TUQ524339 UEM524335:UEM524339 UOI524335:UOI524339 UYE524335:UYE524339 VIA524335:VIA524339 VRW524335:VRW524339 WBS524335:WBS524339 WLO524335:WLO524339 WVK524335:WVK524339 C589871:C589875 IY589871:IY589875 SU589871:SU589875 ACQ589871:ACQ589875 AMM589871:AMM589875 AWI589871:AWI589875 BGE589871:BGE589875 BQA589871:BQA589875 BZW589871:BZW589875 CJS589871:CJS589875 CTO589871:CTO589875 DDK589871:DDK589875 DNG589871:DNG589875 DXC589871:DXC589875 EGY589871:EGY589875 EQU589871:EQU589875 FAQ589871:FAQ589875 FKM589871:FKM589875 FUI589871:FUI589875 GEE589871:GEE589875 GOA589871:GOA589875 GXW589871:GXW589875 HHS589871:HHS589875 HRO589871:HRO589875 IBK589871:IBK589875 ILG589871:ILG589875 IVC589871:IVC589875 JEY589871:JEY589875 JOU589871:JOU589875 JYQ589871:JYQ589875 KIM589871:KIM589875 KSI589871:KSI589875 LCE589871:LCE589875 LMA589871:LMA589875 LVW589871:LVW589875 MFS589871:MFS589875 MPO589871:MPO589875 MZK589871:MZK589875 NJG589871:NJG589875 NTC589871:NTC589875 OCY589871:OCY589875 OMU589871:OMU589875 OWQ589871:OWQ589875 PGM589871:PGM589875 PQI589871:PQI589875 QAE589871:QAE589875 QKA589871:QKA589875 QTW589871:QTW589875 RDS589871:RDS589875 RNO589871:RNO589875 RXK589871:RXK589875 SHG589871:SHG589875 SRC589871:SRC589875 TAY589871:TAY589875 TKU589871:TKU589875 TUQ589871:TUQ589875 UEM589871:UEM589875 UOI589871:UOI589875 UYE589871:UYE589875 VIA589871:VIA589875 VRW589871:VRW589875 WBS589871:WBS589875 WLO589871:WLO589875 WVK589871:WVK589875 C655407:C655411 IY655407:IY655411 SU655407:SU655411 ACQ655407:ACQ655411 AMM655407:AMM655411 AWI655407:AWI655411 BGE655407:BGE655411 BQA655407:BQA655411 BZW655407:BZW655411 CJS655407:CJS655411 CTO655407:CTO655411 DDK655407:DDK655411 DNG655407:DNG655411 DXC655407:DXC655411 EGY655407:EGY655411 EQU655407:EQU655411 FAQ655407:FAQ655411 FKM655407:FKM655411 FUI655407:FUI655411 GEE655407:GEE655411 GOA655407:GOA655411 GXW655407:GXW655411 HHS655407:HHS655411 HRO655407:HRO655411 IBK655407:IBK655411 ILG655407:ILG655411 IVC655407:IVC655411 JEY655407:JEY655411 JOU655407:JOU655411 JYQ655407:JYQ655411 KIM655407:KIM655411 KSI655407:KSI655411 LCE655407:LCE655411 LMA655407:LMA655411 LVW655407:LVW655411 MFS655407:MFS655411 MPO655407:MPO655411 MZK655407:MZK655411 NJG655407:NJG655411 NTC655407:NTC655411 OCY655407:OCY655411 OMU655407:OMU655411 OWQ655407:OWQ655411 PGM655407:PGM655411 PQI655407:PQI655411 QAE655407:QAE655411 QKA655407:QKA655411 QTW655407:QTW655411 RDS655407:RDS655411 RNO655407:RNO655411 RXK655407:RXK655411 SHG655407:SHG655411 SRC655407:SRC655411 TAY655407:TAY655411 TKU655407:TKU655411 TUQ655407:TUQ655411 UEM655407:UEM655411 UOI655407:UOI655411 UYE655407:UYE655411 VIA655407:VIA655411 VRW655407:VRW655411 WBS655407:WBS655411 WLO655407:WLO655411 WVK655407:WVK655411 C720943:C720947 IY720943:IY720947 SU720943:SU720947 ACQ720943:ACQ720947 AMM720943:AMM720947 AWI720943:AWI720947 BGE720943:BGE720947 BQA720943:BQA720947 BZW720943:BZW720947 CJS720943:CJS720947 CTO720943:CTO720947 DDK720943:DDK720947 DNG720943:DNG720947 DXC720943:DXC720947 EGY720943:EGY720947 EQU720943:EQU720947 FAQ720943:FAQ720947 FKM720943:FKM720947 FUI720943:FUI720947 GEE720943:GEE720947 GOA720943:GOA720947 GXW720943:GXW720947 HHS720943:HHS720947 HRO720943:HRO720947 IBK720943:IBK720947 ILG720943:ILG720947 IVC720943:IVC720947 JEY720943:JEY720947 JOU720943:JOU720947 JYQ720943:JYQ720947 KIM720943:KIM720947 KSI720943:KSI720947 LCE720943:LCE720947 LMA720943:LMA720947 LVW720943:LVW720947 MFS720943:MFS720947 MPO720943:MPO720947 MZK720943:MZK720947 NJG720943:NJG720947 NTC720943:NTC720947 OCY720943:OCY720947 OMU720943:OMU720947 OWQ720943:OWQ720947 PGM720943:PGM720947 PQI720943:PQI720947 QAE720943:QAE720947 QKA720943:QKA720947 QTW720943:QTW720947 RDS720943:RDS720947 RNO720943:RNO720947 RXK720943:RXK720947 SHG720943:SHG720947 SRC720943:SRC720947 TAY720943:TAY720947 TKU720943:TKU720947 TUQ720943:TUQ720947 UEM720943:UEM720947 UOI720943:UOI720947 UYE720943:UYE720947 VIA720943:VIA720947 VRW720943:VRW720947 WBS720943:WBS720947 WLO720943:WLO720947 WVK720943:WVK720947 C786479:C786483 IY786479:IY786483 SU786479:SU786483 ACQ786479:ACQ786483 AMM786479:AMM786483 AWI786479:AWI786483 BGE786479:BGE786483 BQA786479:BQA786483 BZW786479:BZW786483 CJS786479:CJS786483 CTO786479:CTO786483 DDK786479:DDK786483 DNG786479:DNG786483 DXC786479:DXC786483 EGY786479:EGY786483 EQU786479:EQU786483 FAQ786479:FAQ786483 FKM786479:FKM786483 FUI786479:FUI786483 GEE786479:GEE786483 GOA786479:GOA786483 GXW786479:GXW786483 HHS786479:HHS786483 HRO786479:HRO786483 IBK786479:IBK786483 ILG786479:ILG786483 IVC786479:IVC786483 JEY786479:JEY786483 JOU786479:JOU786483 JYQ786479:JYQ786483 KIM786479:KIM786483 KSI786479:KSI786483 LCE786479:LCE786483 LMA786479:LMA786483 LVW786479:LVW786483 MFS786479:MFS786483 MPO786479:MPO786483 MZK786479:MZK786483 NJG786479:NJG786483 NTC786479:NTC786483 OCY786479:OCY786483 OMU786479:OMU786483 OWQ786479:OWQ786483 PGM786479:PGM786483 PQI786479:PQI786483 QAE786479:QAE786483 QKA786479:QKA786483 QTW786479:QTW786483 RDS786479:RDS786483 RNO786479:RNO786483 RXK786479:RXK786483 SHG786479:SHG786483 SRC786479:SRC786483 TAY786479:TAY786483 TKU786479:TKU786483 TUQ786479:TUQ786483 UEM786479:UEM786483 UOI786479:UOI786483 UYE786479:UYE786483 VIA786479:VIA786483 VRW786479:VRW786483 WBS786479:WBS786483 WLO786479:WLO786483 WVK786479:WVK786483 C852015:C852019 IY852015:IY852019 SU852015:SU852019 ACQ852015:ACQ852019 AMM852015:AMM852019 AWI852015:AWI852019 BGE852015:BGE852019 BQA852015:BQA852019 BZW852015:BZW852019 CJS852015:CJS852019 CTO852015:CTO852019 DDK852015:DDK852019 DNG852015:DNG852019 DXC852015:DXC852019 EGY852015:EGY852019 EQU852015:EQU852019 FAQ852015:FAQ852019 FKM852015:FKM852019 FUI852015:FUI852019 GEE852015:GEE852019 GOA852015:GOA852019 GXW852015:GXW852019 HHS852015:HHS852019 HRO852015:HRO852019 IBK852015:IBK852019 ILG852015:ILG852019 IVC852015:IVC852019 JEY852015:JEY852019 JOU852015:JOU852019 JYQ852015:JYQ852019 KIM852015:KIM852019 KSI852015:KSI852019 LCE852015:LCE852019 LMA852015:LMA852019 LVW852015:LVW852019 MFS852015:MFS852019 MPO852015:MPO852019 MZK852015:MZK852019 NJG852015:NJG852019 NTC852015:NTC852019 OCY852015:OCY852019 OMU852015:OMU852019 OWQ852015:OWQ852019 PGM852015:PGM852019 PQI852015:PQI852019 QAE852015:QAE852019 QKA852015:QKA852019 QTW852015:QTW852019 RDS852015:RDS852019 RNO852015:RNO852019 RXK852015:RXK852019 SHG852015:SHG852019 SRC852015:SRC852019 TAY852015:TAY852019 TKU852015:TKU852019 TUQ852015:TUQ852019 UEM852015:UEM852019 UOI852015:UOI852019 UYE852015:UYE852019 VIA852015:VIA852019 VRW852015:VRW852019 WBS852015:WBS852019 WLO852015:WLO852019 WVK852015:WVK852019 C917551:C917555 IY917551:IY917555 SU917551:SU917555 ACQ917551:ACQ917555 AMM917551:AMM917555 AWI917551:AWI917555 BGE917551:BGE917555 BQA917551:BQA917555 BZW917551:BZW917555 CJS917551:CJS917555 CTO917551:CTO917555 DDK917551:DDK917555 DNG917551:DNG917555 DXC917551:DXC917555 EGY917551:EGY917555 EQU917551:EQU917555 FAQ917551:FAQ917555 FKM917551:FKM917555 FUI917551:FUI917555 GEE917551:GEE917555 GOA917551:GOA917555 GXW917551:GXW917555 HHS917551:HHS917555 HRO917551:HRO917555 IBK917551:IBK917555 ILG917551:ILG917555 IVC917551:IVC917555 JEY917551:JEY917555 JOU917551:JOU917555 JYQ917551:JYQ917555 KIM917551:KIM917555 KSI917551:KSI917555 LCE917551:LCE917555 LMA917551:LMA917555 LVW917551:LVW917555 MFS917551:MFS917555 MPO917551:MPO917555 MZK917551:MZK917555 NJG917551:NJG917555 NTC917551:NTC917555 OCY917551:OCY917555 OMU917551:OMU917555 OWQ917551:OWQ917555 PGM917551:PGM917555 PQI917551:PQI917555 QAE917551:QAE917555 QKA917551:QKA917555 QTW917551:QTW917555 RDS917551:RDS917555 RNO917551:RNO917555 RXK917551:RXK917555 SHG917551:SHG917555 SRC917551:SRC917555 TAY917551:TAY917555 TKU917551:TKU917555 TUQ917551:TUQ917555 UEM917551:UEM917555 UOI917551:UOI917555 UYE917551:UYE917555 VIA917551:VIA917555 VRW917551:VRW917555 WBS917551:WBS917555 WLO917551:WLO917555 WVK917551:WVK917555 C983087:C983091 IY983087:IY983091 SU983087:SU983091 ACQ983087:ACQ983091 AMM983087:AMM983091 AWI983087:AWI983091 BGE983087:BGE983091 BQA983087:BQA983091 BZW983087:BZW983091 CJS983087:CJS983091 CTO983087:CTO983091 DDK983087:DDK983091 DNG983087:DNG983091 DXC983087:DXC983091 EGY983087:EGY983091 EQU983087:EQU983091 FAQ983087:FAQ983091 FKM983087:FKM983091 FUI983087:FUI983091 GEE983087:GEE983091 GOA983087:GOA983091 GXW983087:GXW983091 HHS983087:HHS983091 HRO983087:HRO983091 IBK983087:IBK983091 ILG983087:ILG983091 IVC983087:IVC983091 JEY983087:JEY983091 JOU983087:JOU983091 JYQ983087:JYQ983091 KIM983087:KIM983091 KSI983087:KSI983091 LCE983087:LCE983091 LMA983087:LMA983091 LVW983087:LVW983091 MFS983087:MFS983091 MPO983087:MPO983091 MZK983087:MZK983091 NJG983087:NJG983091 NTC983087:NTC983091 OCY983087:OCY983091 OMU983087:OMU983091 OWQ983087:OWQ983091 PGM983087:PGM983091 PQI983087:PQI983091 QAE983087:QAE983091 QKA983087:QKA983091 QTW983087:QTW983091 RDS983087:RDS983091 RNO983087:RNO983091 RXK983087:RXK983091 SHG983087:SHG983091 SRC983087:SRC983091 TAY983087:TAY983091 TKU983087:TKU983091 TUQ983087:TUQ983091 UEM983087:UEM983091 UOI983087:UOI983091 UYE983087:UYE983091 VIA983087:VIA983091 VRW983087:VRW983091 WBS983087:WBS983091 WLO983087:WLO983091 WVK983087:WVK983091">
      <formula1>$D$2:$D$13</formula1>
    </dataValidation>
    <dataValidation type="list" allowBlank="1" showInputMessage="1" showErrorMessage="1" sqref="F65583:F65587 JB65583:JB65587 SX65583:SX65587 ACT65583:ACT65587 AMP65583:AMP65587 AWL65583:AWL65587 BGH65583:BGH65587 BQD65583:BQD65587 BZZ65583:BZZ65587 CJV65583:CJV65587 CTR65583:CTR65587 DDN65583:DDN65587 DNJ65583:DNJ65587 DXF65583:DXF65587 EHB65583:EHB65587 EQX65583:EQX65587 FAT65583:FAT65587 FKP65583:FKP65587 FUL65583:FUL65587 GEH65583:GEH65587 GOD65583:GOD65587 GXZ65583:GXZ65587 HHV65583:HHV65587 HRR65583:HRR65587 IBN65583:IBN65587 ILJ65583:ILJ65587 IVF65583:IVF65587 JFB65583:JFB65587 JOX65583:JOX65587 JYT65583:JYT65587 KIP65583:KIP65587 KSL65583:KSL65587 LCH65583:LCH65587 LMD65583:LMD65587 LVZ65583:LVZ65587 MFV65583:MFV65587 MPR65583:MPR65587 MZN65583:MZN65587 NJJ65583:NJJ65587 NTF65583:NTF65587 ODB65583:ODB65587 OMX65583:OMX65587 OWT65583:OWT65587 PGP65583:PGP65587 PQL65583:PQL65587 QAH65583:QAH65587 QKD65583:QKD65587 QTZ65583:QTZ65587 RDV65583:RDV65587 RNR65583:RNR65587 RXN65583:RXN65587 SHJ65583:SHJ65587 SRF65583:SRF65587 TBB65583:TBB65587 TKX65583:TKX65587 TUT65583:TUT65587 UEP65583:UEP65587 UOL65583:UOL65587 UYH65583:UYH65587 VID65583:VID65587 VRZ65583:VRZ65587 WBV65583:WBV65587 WLR65583:WLR65587 WVN65583:WVN65587 F131119:F131123 JB131119:JB131123 SX131119:SX131123 ACT131119:ACT131123 AMP131119:AMP131123 AWL131119:AWL131123 BGH131119:BGH131123 BQD131119:BQD131123 BZZ131119:BZZ131123 CJV131119:CJV131123 CTR131119:CTR131123 DDN131119:DDN131123 DNJ131119:DNJ131123 DXF131119:DXF131123 EHB131119:EHB131123 EQX131119:EQX131123 FAT131119:FAT131123 FKP131119:FKP131123 FUL131119:FUL131123 GEH131119:GEH131123 GOD131119:GOD131123 GXZ131119:GXZ131123 HHV131119:HHV131123 HRR131119:HRR131123 IBN131119:IBN131123 ILJ131119:ILJ131123 IVF131119:IVF131123 JFB131119:JFB131123 JOX131119:JOX131123 JYT131119:JYT131123 KIP131119:KIP131123 KSL131119:KSL131123 LCH131119:LCH131123 LMD131119:LMD131123 LVZ131119:LVZ131123 MFV131119:MFV131123 MPR131119:MPR131123 MZN131119:MZN131123 NJJ131119:NJJ131123 NTF131119:NTF131123 ODB131119:ODB131123 OMX131119:OMX131123 OWT131119:OWT131123 PGP131119:PGP131123 PQL131119:PQL131123 QAH131119:QAH131123 QKD131119:QKD131123 QTZ131119:QTZ131123 RDV131119:RDV131123 RNR131119:RNR131123 RXN131119:RXN131123 SHJ131119:SHJ131123 SRF131119:SRF131123 TBB131119:TBB131123 TKX131119:TKX131123 TUT131119:TUT131123 UEP131119:UEP131123 UOL131119:UOL131123 UYH131119:UYH131123 VID131119:VID131123 VRZ131119:VRZ131123 WBV131119:WBV131123 WLR131119:WLR131123 WVN131119:WVN131123 F196655:F196659 JB196655:JB196659 SX196655:SX196659 ACT196655:ACT196659 AMP196655:AMP196659 AWL196655:AWL196659 BGH196655:BGH196659 BQD196655:BQD196659 BZZ196655:BZZ196659 CJV196655:CJV196659 CTR196655:CTR196659 DDN196655:DDN196659 DNJ196655:DNJ196659 DXF196655:DXF196659 EHB196655:EHB196659 EQX196655:EQX196659 FAT196655:FAT196659 FKP196655:FKP196659 FUL196655:FUL196659 GEH196655:GEH196659 GOD196655:GOD196659 GXZ196655:GXZ196659 HHV196655:HHV196659 HRR196655:HRR196659 IBN196655:IBN196659 ILJ196655:ILJ196659 IVF196655:IVF196659 JFB196655:JFB196659 JOX196655:JOX196659 JYT196655:JYT196659 KIP196655:KIP196659 KSL196655:KSL196659 LCH196655:LCH196659 LMD196655:LMD196659 LVZ196655:LVZ196659 MFV196655:MFV196659 MPR196655:MPR196659 MZN196655:MZN196659 NJJ196655:NJJ196659 NTF196655:NTF196659 ODB196655:ODB196659 OMX196655:OMX196659 OWT196655:OWT196659 PGP196655:PGP196659 PQL196655:PQL196659 QAH196655:QAH196659 QKD196655:QKD196659 QTZ196655:QTZ196659 RDV196655:RDV196659 RNR196655:RNR196659 RXN196655:RXN196659 SHJ196655:SHJ196659 SRF196655:SRF196659 TBB196655:TBB196659 TKX196655:TKX196659 TUT196655:TUT196659 UEP196655:UEP196659 UOL196655:UOL196659 UYH196655:UYH196659 VID196655:VID196659 VRZ196655:VRZ196659 WBV196655:WBV196659 WLR196655:WLR196659 WVN196655:WVN196659 F262191:F262195 JB262191:JB262195 SX262191:SX262195 ACT262191:ACT262195 AMP262191:AMP262195 AWL262191:AWL262195 BGH262191:BGH262195 BQD262191:BQD262195 BZZ262191:BZZ262195 CJV262191:CJV262195 CTR262191:CTR262195 DDN262191:DDN262195 DNJ262191:DNJ262195 DXF262191:DXF262195 EHB262191:EHB262195 EQX262191:EQX262195 FAT262191:FAT262195 FKP262191:FKP262195 FUL262191:FUL262195 GEH262191:GEH262195 GOD262191:GOD262195 GXZ262191:GXZ262195 HHV262191:HHV262195 HRR262191:HRR262195 IBN262191:IBN262195 ILJ262191:ILJ262195 IVF262191:IVF262195 JFB262191:JFB262195 JOX262191:JOX262195 JYT262191:JYT262195 KIP262191:KIP262195 KSL262191:KSL262195 LCH262191:LCH262195 LMD262191:LMD262195 LVZ262191:LVZ262195 MFV262191:MFV262195 MPR262191:MPR262195 MZN262191:MZN262195 NJJ262191:NJJ262195 NTF262191:NTF262195 ODB262191:ODB262195 OMX262191:OMX262195 OWT262191:OWT262195 PGP262191:PGP262195 PQL262191:PQL262195 QAH262191:QAH262195 QKD262191:QKD262195 QTZ262191:QTZ262195 RDV262191:RDV262195 RNR262191:RNR262195 RXN262191:RXN262195 SHJ262191:SHJ262195 SRF262191:SRF262195 TBB262191:TBB262195 TKX262191:TKX262195 TUT262191:TUT262195 UEP262191:UEP262195 UOL262191:UOL262195 UYH262191:UYH262195 VID262191:VID262195 VRZ262191:VRZ262195 WBV262191:WBV262195 WLR262191:WLR262195 WVN262191:WVN262195 F327727:F327731 JB327727:JB327731 SX327727:SX327731 ACT327727:ACT327731 AMP327727:AMP327731 AWL327727:AWL327731 BGH327727:BGH327731 BQD327727:BQD327731 BZZ327727:BZZ327731 CJV327727:CJV327731 CTR327727:CTR327731 DDN327727:DDN327731 DNJ327727:DNJ327731 DXF327727:DXF327731 EHB327727:EHB327731 EQX327727:EQX327731 FAT327727:FAT327731 FKP327727:FKP327731 FUL327727:FUL327731 GEH327727:GEH327731 GOD327727:GOD327731 GXZ327727:GXZ327731 HHV327727:HHV327731 HRR327727:HRR327731 IBN327727:IBN327731 ILJ327727:ILJ327731 IVF327727:IVF327731 JFB327727:JFB327731 JOX327727:JOX327731 JYT327727:JYT327731 KIP327727:KIP327731 KSL327727:KSL327731 LCH327727:LCH327731 LMD327727:LMD327731 LVZ327727:LVZ327731 MFV327727:MFV327731 MPR327727:MPR327731 MZN327727:MZN327731 NJJ327727:NJJ327731 NTF327727:NTF327731 ODB327727:ODB327731 OMX327727:OMX327731 OWT327727:OWT327731 PGP327727:PGP327731 PQL327727:PQL327731 QAH327727:QAH327731 QKD327727:QKD327731 QTZ327727:QTZ327731 RDV327727:RDV327731 RNR327727:RNR327731 RXN327727:RXN327731 SHJ327727:SHJ327731 SRF327727:SRF327731 TBB327727:TBB327731 TKX327727:TKX327731 TUT327727:TUT327731 UEP327727:UEP327731 UOL327727:UOL327731 UYH327727:UYH327731 VID327727:VID327731 VRZ327727:VRZ327731 WBV327727:WBV327731 WLR327727:WLR327731 WVN327727:WVN327731 F393263:F393267 JB393263:JB393267 SX393263:SX393267 ACT393263:ACT393267 AMP393263:AMP393267 AWL393263:AWL393267 BGH393263:BGH393267 BQD393263:BQD393267 BZZ393263:BZZ393267 CJV393263:CJV393267 CTR393263:CTR393267 DDN393263:DDN393267 DNJ393263:DNJ393267 DXF393263:DXF393267 EHB393263:EHB393267 EQX393263:EQX393267 FAT393263:FAT393267 FKP393263:FKP393267 FUL393263:FUL393267 GEH393263:GEH393267 GOD393263:GOD393267 GXZ393263:GXZ393267 HHV393263:HHV393267 HRR393263:HRR393267 IBN393263:IBN393267 ILJ393263:ILJ393267 IVF393263:IVF393267 JFB393263:JFB393267 JOX393263:JOX393267 JYT393263:JYT393267 KIP393263:KIP393267 KSL393263:KSL393267 LCH393263:LCH393267 LMD393263:LMD393267 LVZ393263:LVZ393267 MFV393263:MFV393267 MPR393263:MPR393267 MZN393263:MZN393267 NJJ393263:NJJ393267 NTF393263:NTF393267 ODB393263:ODB393267 OMX393263:OMX393267 OWT393263:OWT393267 PGP393263:PGP393267 PQL393263:PQL393267 QAH393263:QAH393267 QKD393263:QKD393267 QTZ393263:QTZ393267 RDV393263:RDV393267 RNR393263:RNR393267 RXN393263:RXN393267 SHJ393263:SHJ393267 SRF393263:SRF393267 TBB393263:TBB393267 TKX393263:TKX393267 TUT393263:TUT393267 UEP393263:UEP393267 UOL393263:UOL393267 UYH393263:UYH393267 VID393263:VID393267 VRZ393263:VRZ393267 WBV393263:WBV393267 WLR393263:WLR393267 WVN393263:WVN393267 F458799:F458803 JB458799:JB458803 SX458799:SX458803 ACT458799:ACT458803 AMP458799:AMP458803 AWL458799:AWL458803 BGH458799:BGH458803 BQD458799:BQD458803 BZZ458799:BZZ458803 CJV458799:CJV458803 CTR458799:CTR458803 DDN458799:DDN458803 DNJ458799:DNJ458803 DXF458799:DXF458803 EHB458799:EHB458803 EQX458799:EQX458803 FAT458799:FAT458803 FKP458799:FKP458803 FUL458799:FUL458803 GEH458799:GEH458803 GOD458799:GOD458803 GXZ458799:GXZ458803 HHV458799:HHV458803 HRR458799:HRR458803 IBN458799:IBN458803 ILJ458799:ILJ458803 IVF458799:IVF458803 JFB458799:JFB458803 JOX458799:JOX458803 JYT458799:JYT458803 KIP458799:KIP458803 KSL458799:KSL458803 LCH458799:LCH458803 LMD458799:LMD458803 LVZ458799:LVZ458803 MFV458799:MFV458803 MPR458799:MPR458803 MZN458799:MZN458803 NJJ458799:NJJ458803 NTF458799:NTF458803 ODB458799:ODB458803 OMX458799:OMX458803 OWT458799:OWT458803 PGP458799:PGP458803 PQL458799:PQL458803 QAH458799:QAH458803 QKD458799:QKD458803 QTZ458799:QTZ458803 RDV458799:RDV458803 RNR458799:RNR458803 RXN458799:RXN458803 SHJ458799:SHJ458803 SRF458799:SRF458803 TBB458799:TBB458803 TKX458799:TKX458803 TUT458799:TUT458803 UEP458799:UEP458803 UOL458799:UOL458803 UYH458799:UYH458803 VID458799:VID458803 VRZ458799:VRZ458803 WBV458799:WBV458803 WLR458799:WLR458803 WVN458799:WVN458803 F524335:F524339 JB524335:JB524339 SX524335:SX524339 ACT524335:ACT524339 AMP524335:AMP524339 AWL524335:AWL524339 BGH524335:BGH524339 BQD524335:BQD524339 BZZ524335:BZZ524339 CJV524335:CJV524339 CTR524335:CTR524339 DDN524335:DDN524339 DNJ524335:DNJ524339 DXF524335:DXF524339 EHB524335:EHB524339 EQX524335:EQX524339 FAT524335:FAT524339 FKP524335:FKP524339 FUL524335:FUL524339 GEH524335:GEH524339 GOD524335:GOD524339 GXZ524335:GXZ524339 HHV524335:HHV524339 HRR524335:HRR524339 IBN524335:IBN524339 ILJ524335:ILJ524339 IVF524335:IVF524339 JFB524335:JFB524339 JOX524335:JOX524339 JYT524335:JYT524339 KIP524335:KIP524339 KSL524335:KSL524339 LCH524335:LCH524339 LMD524335:LMD524339 LVZ524335:LVZ524339 MFV524335:MFV524339 MPR524335:MPR524339 MZN524335:MZN524339 NJJ524335:NJJ524339 NTF524335:NTF524339 ODB524335:ODB524339 OMX524335:OMX524339 OWT524335:OWT524339 PGP524335:PGP524339 PQL524335:PQL524339 QAH524335:QAH524339 QKD524335:QKD524339 QTZ524335:QTZ524339 RDV524335:RDV524339 RNR524335:RNR524339 RXN524335:RXN524339 SHJ524335:SHJ524339 SRF524335:SRF524339 TBB524335:TBB524339 TKX524335:TKX524339 TUT524335:TUT524339 UEP524335:UEP524339 UOL524335:UOL524339 UYH524335:UYH524339 VID524335:VID524339 VRZ524335:VRZ524339 WBV524335:WBV524339 WLR524335:WLR524339 WVN524335:WVN524339 F589871:F589875 JB589871:JB589875 SX589871:SX589875 ACT589871:ACT589875 AMP589871:AMP589875 AWL589871:AWL589875 BGH589871:BGH589875 BQD589871:BQD589875 BZZ589871:BZZ589875 CJV589871:CJV589875 CTR589871:CTR589875 DDN589871:DDN589875 DNJ589871:DNJ589875 DXF589871:DXF589875 EHB589871:EHB589875 EQX589871:EQX589875 FAT589871:FAT589875 FKP589871:FKP589875 FUL589871:FUL589875 GEH589871:GEH589875 GOD589871:GOD589875 GXZ589871:GXZ589875 HHV589871:HHV589875 HRR589871:HRR589875 IBN589871:IBN589875 ILJ589871:ILJ589875 IVF589871:IVF589875 JFB589871:JFB589875 JOX589871:JOX589875 JYT589871:JYT589875 KIP589871:KIP589875 KSL589871:KSL589875 LCH589871:LCH589875 LMD589871:LMD589875 LVZ589871:LVZ589875 MFV589871:MFV589875 MPR589871:MPR589875 MZN589871:MZN589875 NJJ589871:NJJ589875 NTF589871:NTF589875 ODB589871:ODB589875 OMX589871:OMX589875 OWT589871:OWT589875 PGP589871:PGP589875 PQL589871:PQL589875 QAH589871:QAH589875 QKD589871:QKD589875 QTZ589871:QTZ589875 RDV589871:RDV589875 RNR589871:RNR589875 RXN589871:RXN589875 SHJ589871:SHJ589875 SRF589871:SRF589875 TBB589871:TBB589875 TKX589871:TKX589875 TUT589871:TUT589875 UEP589871:UEP589875 UOL589871:UOL589875 UYH589871:UYH589875 VID589871:VID589875 VRZ589871:VRZ589875 WBV589871:WBV589875 WLR589871:WLR589875 WVN589871:WVN589875 F655407:F655411 JB655407:JB655411 SX655407:SX655411 ACT655407:ACT655411 AMP655407:AMP655411 AWL655407:AWL655411 BGH655407:BGH655411 BQD655407:BQD655411 BZZ655407:BZZ655411 CJV655407:CJV655411 CTR655407:CTR655411 DDN655407:DDN655411 DNJ655407:DNJ655411 DXF655407:DXF655411 EHB655407:EHB655411 EQX655407:EQX655411 FAT655407:FAT655411 FKP655407:FKP655411 FUL655407:FUL655411 GEH655407:GEH655411 GOD655407:GOD655411 GXZ655407:GXZ655411 HHV655407:HHV655411 HRR655407:HRR655411 IBN655407:IBN655411 ILJ655407:ILJ655411 IVF655407:IVF655411 JFB655407:JFB655411 JOX655407:JOX655411 JYT655407:JYT655411 KIP655407:KIP655411 KSL655407:KSL655411 LCH655407:LCH655411 LMD655407:LMD655411 LVZ655407:LVZ655411 MFV655407:MFV655411 MPR655407:MPR655411 MZN655407:MZN655411 NJJ655407:NJJ655411 NTF655407:NTF655411 ODB655407:ODB655411 OMX655407:OMX655411 OWT655407:OWT655411 PGP655407:PGP655411 PQL655407:PQL655411 QAH655407:QAH655411 QKD655407:QKD655411 QTZ655407:QTZ655411 RDV655407:RDV655411 RNR655407:RNR655411 RXN655407:RXN655411 SHJ655407:SHJ655411 SRF655407:SRF655411 TBB655407:TBB655411 TKX655407:TKX655411 TUT655407:TUT655411 UEP655407:UEP655411 UOL655407:UOL655411 UYH655407:UYH655411 VID655407:VID655411 VRZ655407:VRZ655411 WBV655407:WBV655411 WLR655407:WLR655411 WVN655407:WVN655411 F720943:F720947 JB720943:JB720947 SX720943:SX720947 ACT720943:ACT720947 AMP720943:AMP720947 AWL720943:AWL720947 BGH720943:BGH720947 BQD720943:BQD720947 BZZ720943:BZZ720947 CJV720943:CJV720947 CTR720943:CTR720947 DDN720943:DDN720947 DNJ720943:DNJ720947 DXF720943:DXF720947 EHB720943:EHB720947 EQX720943:EQX720947 FAT720943:FAT720947 FKP720943:FKP720947 FUL720943:FUL720947 GEH720943:GEH720947 GOD720943:GOD720947 GXZ720943:GXZ720947 HHV720943:HHV720947 HRR720943:HRR720947 IBN720943:IBN720947 ILJ720943:ILJ720947 IVF720943:IVF720947 JFB720943:JFB720947 JOX720943:JOX720947 JYT720943:JYT720947 KIP720943:KIP720947 KSL720943:KSL720947 LCH720943:LCH720947 LMD720943:LMD720947 LVZ720943:LVZ720947 MFV720943:MFV720947 MPR720943:MPR720947 MZN720943:MZN720947 NJJ720943:NJJ720947 NTF720943:NTF720947 ODB720943:ODB720947 OMX720943:OMX720947 OWT720943:OWT720947 PGP720943:PGP720947 PQL720943:PQL720947 QAH720943:QAH720947 QKD720943:QKD720947 QTZ720943:QTZ720947 RDV720943:RDV720947 RNR720943:RNR720947 RXN720943:RXN720947 SHJ720943:SHJ720947 SRF720943:SRF720947 TBB720943:TBB720947 TKX720943:TKX720947 TUT720943:TUT720947 UEP720943:UEP720947 UOL720943:UOL720947 UYH720943:UYH720947 VID720943:VID720947 VRZ720943:VRZ720947 WBV720943:WBV720947 WLR720943:WLR720947 WVN720943:WVN720947 F786479:F786483 JB786479:JB786483 SX786479:SX786483 ACT786479:ACT786483 AMP786479:AMP786483 AWL786479:AWL786483 BGH786479:BGH786483 BQD786479:BQD786483 BZZ786479:BZZ786483 CJV786479:CJV786483 CTR786479:CTR786483 DDN786479:DDN786483 DNJ786479:DNJ786483 DXF786479:DXF786483 EHB786479:EHB786483 EQX786479:EQX786483 FAT786479:FAT786483 FKP786479:FKP786483 FUL786479:FUL786483 GEH786479:GEH786483 GOD786479:GOD786483 GXZ786479:GXZ786483 HHV786479:HHV786483 HRR786479:HRR786483 IBN786479:IBN786483 ILJ786479:ILJ786483 IVF786479:IVF786483 JFB786479:JFB786483 JOX786479:JOX786483 JYT786479:JYT786483 KIP786479:KIP786483 KSL786479:KSL786483 LCH786479:LCH786483 LMD786479:LMD786483 LVZ786479:LVZ786483 MFV786479:MFV786483 MPR786479:MPR786483 MZN786479:MZN786483 NJJ786479:NJJ786483 NTF786479:NTF786483 ODB786479:ODB786483 OMX786479:OMX786483 OWT786479:OWT786483 PGP786479:PGP786483 PQL786479:PQL786483 QAH786479:QAH786483 QKD786479:QKD786483 QTZ786479:QTZ786483 RDV786479:RDV786483 RNR786479:RNR786483 RXN786479:RXN786483 SHJ786479:SHJ786483 SRF786479:SRF786483 TBB786479:TBB786483 TKX786479:TKX786483 TUT786479:TUT786483 UEP786479:UEP786483 UOL786479:UOL786483 UYH786479:UYH786483 VID786479:VID786483 VRZ786479:VRZ786483 WBV786479:WBV786483 WLR786479:WLR786483 WVN786479:WVN786483 F852015:F852019 JB852015:JB852019 SX852015:SX852019 ACT852015:ACT852019 AMP852015:AMP852019 AWL852015:AWL852019 BGH852015:BGH852019 BQD852015:BQD852019 BZZ852015:BZZ852019 CJV852015:CJV852019 CTR852015:CTR852019 DDN852015:DDN852019 DNJ852015:DNJ852019 DXF852015:DXF852019 EHB852015:EHB852019 EQX852015:EQX852019 FAT852015:FAT852019 FKP852015:FKP852019 FUL852015:FUL852019 GEH852015:GEH852019 GOD852015:GOD852019 GXZ852015:GXZ852019 HHV852015:HHV852019 HRR852015:HRR852019 IBN852015:IBN852019 ILJ852015:ILJ852019 IVF852015:IVF852019 JFB852015:JFB852019 JOX852015:JOX852019 JYT852015:JYT852019 KIP852015:KIP852019 KSL852015:KSL852019 LCH852015:LCH852019 LMD852015:LMD852019 LVZ852015:LVZ852019 MFV852015:MFV852019 MPR852015:MPR852019 MZN852015:MZN852019 NJJ852015:NJJ852019 NTF852015:NTF852019 ODB852015:ODB852019 OMX852015:OMX852019 OWT852015:OWT852019 PGP852015:PGP852019 PQL852015:PQL852019 QAH852015:QAH852019 QKD852015:QKD852019 QTZ852015:QTZ852019 RDV852015:RDV852019 RNR852015:RNR852019 RXN852015:RXN852019 SHJ852015:SHJ852019 SRF852015:SRF852019 TBB852015:TBB852019 TKX852015:TKX852019 TUT852015:TUT852019 UEP852015:UEP852019 UOL852015:UOL852019 UYH852015:UYH852019 VID852015:VID852019 VRZ852015:VRZ852019 WBV852015:WBV852019 WLR852015:WLR852019 WVN852015:WVN852019 F917551:F917555 JB917551:JB917555 SX917551:SX917555 ACT917551:ACT917555 AMP917551:AMP917555 AWL917551:AWL917555 BGH917551:BGH917555 BQD917551:BQD917555 BZZ917551:BZZ917555 CJV917551:CJV917555 CTR917551:CTR917555 DDN917551:DDN917555 DNJ917551:DNJ917555 DXF917551:DXF917555 EHB917551:EHB917555 EQX917551:EQX917555 FAT917551:FAT917555 FKP917551:FKP917555 FUL917551:FUL917555 GEH917551:GEH917555 GOD917551:GOD917555 GXZ917551:GXZ917555 HHV917551:HHV917555 HRR917551:HRR917555 IBN917551:IBN917555 ILJ917551:ILJ917555 IVF917551:IVF917555 JFB917551:JFB917555 JOX917551:JOX917555 JYT917551:JYT917555 KIP917551:KIP917555 KSL917551:KSL917555 LCH917551:LCH917555 LMD917551:LMD917555 LVZ917551:LVZ917555 MFV917551:MFV917555 MPR917551:MPR917555 MZN917551:MZN917555 NJJ917551:NJJ917555 NTF917551:NTF917555 ODB917551:ODB917555 OMX917551:OMX917555 OWT917551:OWT917555 PGP917551:PGP917555 PQL917551:PQL917555 QAH917551:QAH917555 QKD917551:QKD917555 QTZ917551:QTZ917555 RDV917551:RDV917555 RNR917551:RNR917555 RXN917551:RXN917555 SHJ917551:SHJ917555 SRF917551:SRF917555 TBB917551:TBB917555 TKX917551:TKX917555 TUT917551:TUT917555 UEP917551:UEP917555 UOL917551:UOL917555 UYH917551:UYH917555 VID917551:VID917555 VRZ917551:VRZ917555 WBV917551:WBV917555 WLR917551:WLR917555 WVN917551:WVN917555 F983087:F983091 JB983087:JB983091 SX983087:SX983091 ACT983087:ACT983091 AMP983087:AMP983091 AWL983087:AWL983091 BGH983087:BGH983091 BQD983087:BQD983091 BZZ983087:BZZ983091 CJV983087:CJV983091 CTR983087:CTR983091 DDN983087:DDN983091 DNJ983087:DNJ983091 DXF983087:DXF983091 EHB983087:EHB983091 EQX983087:EQX983091 FAT983087:FAT983091 FKP983087:FKP983091 FUL983087:FUL983091 GEH983087:GEH983091 GOD983087:GOD983091 GXZ983087:GXZ983091 HHV983087:HHV983091 HRR983087:HRR983091 IBN983087:IBN983091 ILJ983087:ILJ983091 IVF983087:IVF983091 JFB983087:JFB983091 JOX983087:JOX983091 JYT983087:JYT983091 KIP983087:KIP983091 KSL983087:KSL983091 LCH983087:LCH983091 LMD983087:LMD983091 LVZ983087:LVZ983091 MFV983087:MFV983091 MPR983087:MPR983091 MZN983087:MZN983091 NJJ983087:NJJ983091 NTF983087:NTF983091 ODB983087:ODB983091 OMX983087:OMX983091 OWT983087:OWT983091 PGP983087:PGP983091 PQL983087:PQL983091 QAH983087:QAH983091 QKD983087:QKD983091 QTZ983087:QTZ983091 RDV983087:RDV983091 RNR983087:RNR983091 RXN983087:RXN983091 SHJ983087:SHJ983091 SRF983087:SRF983091 TBB983087:TBB983091 TKX983087:TKX983091 TUT983087:TUT983091 UEP983087:UEP983091 UOL983087:UOL983091 UYH983087:UYH983091 VID983087:VID983091 VRZ983087:VRZ983091 WBV983087:WBV983091 WLR983087:WLR983091 WVN983087:WVN983091">
      <formula1>$G$2:$G$5</formula1>
    </dataValidation>
    <dataValidation type="list" allowBlank="1" showInputMessage="1" showErrorMessage="1" sqref="I65583:I65587 JE65583:JE65587 TA65583:TA65587 ACW65583:ACW65587 AMS65583:AMS65587 AWO65583:AWO65587 BGK65583:BGK65587 BQG65583:BQG65587 CAC65583:CAC65587 CJY65583:CJY65587 CTU65583:CTU65587 DDQ65583:DDQ65587 DNM65583:DNM65587 DXI65583:DXI65587 EHE65583:EHE65587 ERA65583:ERA65587 FAW65583:FAW65587 FKS65583:FKS65587 FUO65583:FUO65587 GEK65583:GEK65587 GOG65583:GOG65587 GYC65583:GYC65587 HHY65583:HHY65587 HRU65583:HRU65587 IBQ65583:IBQ65587 ILM65583:ILM65587 IVI65583:IVI65587 JFE65583:JFE65587 JPA65583:JPA65587 JYW65583:JYW65587 KIS65583:KIS65587 KSO65583:KSO65587 LCK65583:LCK65587 LMG65583:LMG65587 LWC65583:LWC65587 MFY65583:MFY65587 MPU65583:MPU65587 MZQ65583:MZQ65587 NJM65583:NJM65587 NTI65583:NTI65587 ODE65583:ODE65587 ONA65583:ONA65587 OWW65583:OWW65587 PGS65583:PGS65587 PQO65583:PQO65587 QAK65583:QAK65587 QKG65583:QKG65587 QUC65583:QUC65587 RDY65583:RDY65587 RNU65583:RNU65587 RXQ65583:RXQ65587 SHM65583:SHM65587 SRI65583:SRI65587 TBE65583:TBE65587 TLA65583:TLA65587 TUW65583:TUW65587 UES65583:UES65587 UOO65583:UOO65587 UYK65583:UYK65587 VIG65583:VIG65587 VSC65583:VSC65587 WBY65583:WBY65587 WLU65583:WLU65587 WVQ65583:WVQ65587 I131119:I131123 JE131119:JE131123 TA131119:TA131123 ACW131119:ACW131123 AMS131119:AMS131123 AWO131119:AWO131123 BGK131119:BGK131123 BQG131119:BQG131123 CAC131119:CAC131123 CJY131119:CJY131123 CTU131119:CTU131123 DDQ131119:DDQ131123 DNM131119:DNM131123 DXI131119:DXI131123 EHE131119:EHE131123 ERA131119:ERA131123 FAW131119:FAW131123 FKS131119:FKS131123 FUO131119:FUO131123 GEK131119:GEK131123 GOG131119:GOG131123 GYC131119:GYC131123 HHY131119:HHY131123 HRU131119:HRU131123 IBQ131119:IBQ131123 ILM131119:ILM131123 IVI131119:IVI131123 JFE131119:JFE131123 JPA131119:JPA131123 JYW131119:JYW131123 KIS131119:KIS131123 KSO131119:KSO131123 LCK131119:LCK131123 LMG131119:LMG131123 LWC131119:LWC131123 MFY131119:MFY131123 MPU131119:MPU131123 MZQ131119:MZQ131123 NJM131119:NJM131123 NTI131119:NTI131123 ODE131119:ODE131123 ONA131119:ONA131123 OWW131119:OWW131123 PGS131119:PGS131123 PQO131119:PQO131123 QAK131119:QAK131123 QKG131119:QKG131123 QUC131119:QUC131123 RDY131119:RDY131123 RNU131119:RNU131123 RXQ131119:RXQ131123 SHM131119:SHM131123 SRI131119:SRI131123 TBE131119:TBE131123 TLA131119:TLA131123 TUW131119:TUW131123 UES131119:UES131123 UOO131119:UOO131123 UYK131119:UYK131123 VIG131119:VIG131123 VSC131119:VSC131123 WBY131119:WBY131123 WLU131119:WLU131123 WVQ131119:WVQ131123 I196655:I196659 JE196655:JE196659 TA196655:TA196659 ACW196655:ACW196659 AMS196655:AMS196659 AWO196655:AWO196659 BGK196655:BGK196659 BQG196655:BQG196659 CAC196655:CAC196659 CJY196655:CJY196659 CTU196655:CTU196659 DDQ196655:DDQ196659 DNM196655:DNM196659 DXI196655:DXI196659 EHE196655:EHE196659 ERA196655:ERA196659 FAW196655:FAW196659 FKS196655:FKS196659 FUO196655:FUO196659 GEK196655:GEK196659 GOG196655:GOG196659 GYC196655:GYC196659 HHY196655:HHY196659 HRU196655:HRU196659 IBQ196655:IBQ196659 ILM196655:ILM196659 IVI196655:IVI196659 JFE196655:JFE196659 JPA196655:JPA196659 JYW196655:JYW196659 KIS196655:KIS196659 KSO196655:KSO196659 LCK196655:LCK196659 LMG196655:LMG196659 LWC196655:LWC196659 MFY196655:MFY196659 MPU196655:MPU196659 MZQ196655:MZQ196659 NJM196655:NJM196659 NTI196655:NTI196659 ODE196655:ODE196659 ONA196655:ONA196659 OWW196655:OWW196659 PGS196655:PGS196659 PQO196655:PQO196659 QAK196655:QAK196659 QKG196655:QKG196659 QUC196655:QUC196659 RDY196655:RDY196659 RNU196655:RNU196659 RXQ196655:RXQ196659 SHM196655:SHM196659 SRI196655:SRI196659 TBE196655:TBE196659 TLA196655:TLA196659 TUW196655:TUW196659 UES196655:UES196659 UOO196655:UOO196659 UYK196655:UYK196659 VIG196655:VIG196659 VSC196655:VSC196659 WBY196655:WBY196659 WLU196655:WLU196659 WVQ196655:WVQ196659 I262191:I262195 JE262191:JE262195 TA262191:TA262195 ACW262191:ACW262195 AMS262191:AMS262195 AWO262191:AWO262195 BGK262191:BGK262195 BQG262191:BQG262195 CAC262191:CAC262195 CJY262191:CJY262195 CTU262191:CTU262195 DDQ262191:DDQ262195 DNM262191:DNM262195 DXI262191:DXI262195 EHE262191:EHE262195 ERA262191:ERA262195 FAW262191:FAW262195 FKS262191:FKS262195 FUO262191:FUO262195 GEK262191:GEK262195 GOG262191:GOG262195 GYC262191:GYC262195 HHY262191:HHY262195 HRU262191:HRU262195 IBQ262191:IBQ262195 ILM262191:ILM262195 IVI262191:IVI262195 JFE262191:JFE262195 JPA262191:JPA262195 JYW262191:JYW262195 KIS262191:KIS262195 KSO262191:KSO262195 LCK262191:LCK262195 LMG262191:LMG262195 LWC262191:LWC262195 MFY262191:MFY262195 MPU262191:MPU262195 MZQ262191:MZQ262195 NJM262191:NJM262195 NTI262191:NTI262195 ODE262191:ODE262195 ONA262191:ONA262195 OWW262191:OWW262195 PGS262191:PGS262195 PQO262191:PQO262195 QAK262191:QAK262195 QKG262191:QKG262195 QUC262191:QUC262195 RDY262191:RDY262195 RNU262191:RNU262195 RXQ262191:RXQ262195 SHM262191:SHM262195 SRI262191:SRI262195 TBE262191:TBE262195 TLA262191:TLA262195 TUW262191:TUW262195 UES262191:UES262195 UOO262191:UOO262195 UYK262191:UYK262195 VIG262191:VIG262195 VSC262191:VSC262195 WBY262191:WBY262195 WLU262191:WLU262195 WVQ262191:WVQ262195 I327727:I327731 JE327727:JE327731 TA327727:TA327731 ACW327727:ACW327731 AMS327727:AMS327731 AWO327727:AWO327731 BGK327727:BGK327731 BQG327727:BQG327731 CAC327727:CAC327731 CJY327727:CJY327731 CTU327727:CTU327731 DDQ327727:DDQ327731 DNM327727:DNM327731 DXI327727:DXI327731 EHE327727:EHE327731 ERA327727:ERA327731 FAW327727:FAW327731 FKS327727:FKS327731 FUO327727:FUO327731 GEK327727:GEK327731 GOG327727:GOG327731 GYC327727:GYC327731 HHY327727:HHY327731 HRU327727:HRU327731 IBQ327727:IBQ327731 ILM327727:ILM327731 IVI327727:IVI327731 JFE327727:JFE327731 JPA327727:JPA327731 JYW327727:JYW327731 KIS327727:KIS327731 KSO327727:KSO327731 LCK327727:LCK327731 LMG327727:LMG327731 LWC327727:LWC327731 MFY327727:MFY327731 MPU327727:MPU327731 MZQ327727:MZQ327731 NJM327727:NJM327731 NTI327727:NTI327731 ODE327727:ODE327731 ONA327727:ONA327731 OWW327727:OWW327731 PGS327727:PGS327731 PQO327727:PQO327731 QAK327727:QAK327731 QKG327727:QKG327731 QUC327727:QUC327731 RDY327727:RDY327731 RNU327727:RNU327731 RXQ327727:RXQ327731 SHM327727:SHM327731 SRI327727:SRI327731 TBE327727:TBE327731 TLA327727:TLA327731 TUW327727:TUW327731 UES327727:UES327731 UOO327727:UOO327731 UYK327727:UYK327731 VIG327727:VIG327731 VSC327727:VSC327731 WBY327727:WBY327731 WLU327727:WLU327731 WVQ327727:WVQ327731 I393263:I393267 JE393263:JE393267 TA393263:TA393267 ACW393263:ACW393267 AMS393263:AMS393267 AWO393263:AWO393267 BGK393263:BGK393267 BQG393263:BQG393267 CAC393263:CAC393267 CJY393263:CJY393267 CTU393263:CTU393267 DDQ393263:DDQ393267 DNM393263:DNM393267 DXI393263:DXI393267 EHE393263:EHE393267 ERA393263:ERA393267 FAW393263:FAW393267 FKS393263:FKS393267 FUO393263:FUO393267 GEK393263:GEK393267 GOG393263:GOG393267 GYC393263:GYC393267 HHY393263:HHY393267 HRU393263:HRU393267 IBQ393263:IBQ393267 ILM393263:ILM393267 IVI393263:IVI393267 JFE393263:JFE393267 JPA393263:JPA393267 JYW393263:JYW393267 KIS393263:KIS393267 KSO393263:KSO393267 LCK393263:LCK393267 LMG393263:LMG393267 LWC393263:LWC393267 MFY393263:MFY393267 MPU393263:MPU393267 MZQ393263:MZQ393267 NJM393263:NJM393267 NTI393263:NTI393267 ODE393263:ODE393267 ONA393263:ONA393267 OWW393263:OWW393267 PGS393263:PGS393267 PQO393263:PQO393267 QAK393263:QAK393267 QKG393263:QKG393267 QUC393263:QUC393267 RDY393263:RDY393267 RNU393263:RNU393267 RXQ393263:RXQ393267 SHM393263:SHM393267 SRI393263:SRI393267 TBE393263:TBE393267 TLA393263:TLA393267 TUW393263:TUW393267 UES393263:UES393267 UOO393263:UOO393267 UYK393263:UYK393267 VIG393263:VIG393267 VSC393263:VSC393267 WBY393263:WBY393267 WLU393263:WLU393267 WVQ393263:WVQ393267 I458799:I458803 JE458799:JE458803 TA458799:TA458803 ACW458799:ACW458803 AMS458799:AMS458803 AWO458799:AWO458803 BGK458799:BGK458803 BQG458799:BQG458803 CAC458799:CAC458803 CJY458799:CJY458803 CTU458799:CTU458803 DDQ458799:DDQ458803 DNM458799:DNM458803 DXI458799:DXI458803 EHE458799:EHE458803 ERA458799:ERA458803 FAW458799:FAW458803 FKS458799:FKS458803 FUO458799:FUO458803 GEK458799:GEK458803 GOG458799:GOG458803 GYC458799:GYC458803 HHY458799:HHY458803 HRU458799:HRU458803 IBQ458799:IBQ458803 ILM458799:ILM458803 IVI458799:IVI458803 JFE458799:JFE458803 JPA458799:JPA458803 JYW458799:JYW458803 KIS458799:KIS458803 KSO458799:KSO458803 LCK458799:LCK458803 LMG458799:LMG458803 LWC458799:LWC458803 MFY458799:MFY458803 MPU458799:MPU458803 MZQ458799:MZQ458803 NJM458799:NJM458803 NTI458799:NTI458803 ODE458799:ODE458803 ONA458799:ONA458803 OWW458799:OWW458803 PGS458799:PGS458803 PQO458799:PQO458803 QAK458799:QAK458803 QKG458799:QKG458803 QUC458799:QUC458803 RDY458799:RDY458803 RNU458799:RNU458803 RXQ458799:RXQ458803 SHM458799:SHM458803 SRI458799:SRI458803 TBE458799:TBE458803 TLA458799:TLA458803 TUW458799:TUW458803 UES458799:UES458803 UOO458799:UOO458803 UYK458799:UYK458803 VIG458799:VIG458803 VSC458799:VSC458803 WBY458799:WBY458803 WLU458799:WLU458803 WVQ458799:WVQ458803 I524335:I524339 JE524335:JE524339 TA524335:TA524339 ACW524335:ACW524339 AMS524335:AMS524339 AWO524335:AWO524339 BGK524335:BGK524339 BQG524335:BQG524339 CAC524335:CAC524339 CJY524335:CJY524339 CTU524335:CTU524339 DDQ524335:DDQ524339 DNM524335:DNM524339 DXI524335:DXI524339 EHE524335:EHE524339 ERA524335:ERA524339 FAW524335:FAW524339 FKS524335:FKS524339 FUO524335:FUO524339 GEK524335:GEK524339 GOG524335:GOG524339 GYC524335:GYC524339 HHY524335:HHY524339 HRU524335:HRU524339 IBQ524335:IBQ524339 ILM524335:ILM524339 IVI524335:IVI524339 JFE524335:JFE524339 JPA524335:JPA524339 JYW524335:JYW524339 KIS524335:KIS524339 KSO524335:KSO524339 LCK524335:LCK524339 LMG524335:LMG524339 LWC524335:LWC524339 MFY524335:MFY524339 MPU524335:MPU524339 MZQ524335:MZQ524339 NJM524335:NJM524339 NTI524335:NTI524339 ODE524335:ODE524339 ONA524335:ONA524339 OWW524335:OWW524339 PGS524335:PGS524339 PQO524335:PQO524339 QAK524335:QAK524339 QKG524335:QKG524339 QUC524335:QUC524339 RDY524335:RDY524339 RNU524335:RNU524339 RXQ524335:RXQ524339 SHM524335:SHM524339 SRI524335:SRI524339 TBE524335:TBE524339 TLA524335:TLA524339 TUW524335:TUW524339 UES524335:UES524339 UOO524335:UOO524339 UYK524335:UYK524339 VIG524335:VIG524339 VSC524335:VSC524339 WBY524335:WBY524339 WLU524335:WLU524339 WVQ524335:WVQ524339 I589871:I589875 JE589871:JE589875 TA589871:TA589875 ACW589871:ACW589875 AMS589871:AMS589875 AWO589871:AWO589875 BGK589871:BGK589875 BQG589871:BQG589875 CAC589871:CAC589875 CJY589871:CJY589875 CTU589871:CTU589875 DDQ589871:DDQ589875 DNM589871:DNM589875 DXI589871:DXI589875 EHE589871:EHE589875 ERA589871:ERA589875 FAW589871:FAW589875 FKS589871:FKS589875 FUO589871:FUO589875 GEK589871:GEK589875 GOG589871:GOG589875 GYC589871:GYC589875 HHY589871:HHY589875 HRU589871:HRU589875 IBQ589871:IBQ589875 ILM589871:ILM589875 IVI589871:IVI589875 JFE589871:JFE589875 JPA589871:JPA589875 JYW589871:JYW589875 KIS589871:KIS589875 KSO589871:KSO589875 LCK589871:LCK589875 LMG589871:LMG589875 LWC589871:LWC589875 MFY589871:MFY589875 MPU589871:MPU589875 MZQ589871:MZQ589875 NJM589871:NJM589875 NTI589871:NTI589875 ODE589871:ODE589875 ONA589871:ONA589875 OWW589871:OWW589875 PGS589871:PGS589875 PQO589871:PQO589875 QAK589871:QAK589875 QKG589871:QKG589875 QUC589871:QUC589875 RDY589871:RDY589875 RNU589871:RNU589875 RXQ589871:RXQ589875 SHM589871:SHM589875 SRI589871:SRI589875 TBE589871:TBE589875 TLA589871:TLA589875 TUW589871:TUW589875 UES589871:UES589875 UOO589871:UOO589875 UYK589871:UYK589875 VIG589871:VIG589875 VSC589871:VSC589875 WBY589871:WBY589875 WLU589871:WLU589875 WVQ589871:WVQ589875 I655407:I655411 JE655407:JE655411 TA655407:TA655411 ACW655407:ACW655411 AMS655407:AMS655411 AWO655407:AWO655411 BGK655407:BGK655411 BQG655407:BQG655411 CAC655407:CAC655411 CJY655407:CJY655411 CTU655407:CTU655411 DDQ655407:DDQ655411 DNM655407:DNM655411 DXI655407:DXI655411 EHE655407:EHE655411 ERA655407:ERA655411 FAW655407:FAW655411 FKS655407:FKS655411 FUO655407:FUO655411 GEK655407:GEK655411 GOG655407:GOG655411 GYC655407:GYC655411 HHY655407:HHY655411 HRU655407:HRU655411 IBQ655407:IBQ655411 ILM655407:ILM655411 IVI655407:IVI655411 JFE655407:JFE655411 JPA655407:JPA655411 JYW655407:JYW655411 KIS655407:KIS655411 KSO655407:KSO655411 LCK655407:LCK655411 LMG655407:LMG655411 LWC655407:LWC655411 MFY655407:MFY655411 MPU655407:MPU655411 MZQ655407:MZQ655411 NJM655407:NJM655411 NTI655407:NTI655411 ODE655407:ODE655411 ONA655407:ONA655411 OWW655407:OWW655411 PGS655407:PGS655411 PQO655407:PQO655411 QAK655407:QAK655411 QKG655407:QKG655411 QUC655407:QUC655411 RDY655407:RDY655411 RNU655407:RNU655411 RXQ655407:RXQ655411 SHM655407:SHM655411 SRI655407:SRI655411 TBE655407:TBE655411 TLA655407:TLA655411 TUW655407:TUW655411 UES655407:UES655411 UOO655407:UOO655411 UYK655407:UYK655411 VIG655407:VIG655411 VSC655407:VSC655411 WBY655407:WBY655411 WLU655407:WLU655411 WVQ655407:WVQ655411 I720943:I720947 JE720943:JE720947 TA720943:TA720947 ACW720943:ACW720947 AMS720943:AMS720947 AWO720943:AWO720947 BGK720943:BGK720947 BQG720943:BQG720947 CAC720943:CAC720947 CJY720943:CJY720947 CTU720943:CTU720947 DDQ720943:DDQ720947 DNM720943:DNM720947 DXI720943:DXI720947 EHE720943:EHE720947 ERA720943:ERA720947 FAW720943:FAW720947 FKS720943:FKS720947 FUO720943:FUO720947 GEK720943:GEK720947 GOG720943:GOG720947 GYC720943:GYC720947 HHY720943:HHY720947 HRU720943:HRU720947 IBQ720943:IBQ720947 ILM720943:ILM720947 IVI720943:IVI720947 JFE720943:JFE720947 JPA720943:JPA720947 JYW720943:JYW720947 KIS720943:KIS720947 KSO720943:KSO720947 LCK720943:LCK720947 LMG720943:LMG720947 LWC720943:LWC720947 MFY720943:MFY720947 MPU720943:MPU720947 MZQ720943:MZQ720947 NJM720943:NJM720947 NTI720943:NTI720947 ODE720943:ODE720947 ONA720943:ONA720947 OWW720943:OWW720947 PGS720943:PGS720947 PQO720943:PQO720947 QAK720943:QAK720947 QKG720943:QKG720947 QUC720943:QUC720947 RDY720943:RDY720947 RNU720943:RNU720947 RXQ720943:RXQ720947 SHM720943:SHM720947 SRI720943:SRI720947 TBE720943:TBE720947 TLA720943:TLA720947 TUW720943:TUW720947 UES720943:UES720947 UOO720943:UOO720947 UYK720943:UYK720947 VIG720943:VIG720947 VSC720943:VSC720947 WBY720943:WBY720947 WLU720943:WLU720947 WVQ720943:WVQ720947 I786479:I786483 JE786479:JE786483 TA786479:TA786483 ACW786479:ACW786483 AMS786479:AMS786483 AWO786479:AWO786483 BGK786479:BGK786483 BQG786479:BQG786483 CAC786479:CAC786483 CJY786479:CJY786483 CTU786479:CTU786483 DDQ786479:DDQ786483 DNM786479:DNM786483 DXI786479:DXI786483 EHE786479:EHE786483 ERA786479:ERA786483 FAW786479:FAW786483 FKS786479:FKS786483 FUO786479:FUO786483 GEK786479:GEK786483 GOG786479:GOG786483 GYC786479:GYC786483 HHY786479:HHY786483 HRU786479:HRU786483 IBQ786479:IBQ786483 ILM786479:ILM786483 IVI786479:IVI786483 JFE786479:JFE786483 JPA786479:JPA786483 JYW786479:JYW786483 KIS786479:KIS786483 KSO786479:KSO786483 LCK786479:LCK786483 LMG786479:LMG786483 LWC786479:LWC786483 MFY786479:MFY786483 MPU786479:MPU786483 MZQ786479:MZQ786483 NJM786479:NJM786483 NTI786479:NTI786483 ODE786479:ODE786483 ONA786479:ONA786483 OWW786479:OWW786483 PGS786479:PGS786483 PQO786479:PQO786483 QAK786479:QAK786483 QKG786479:QKG786483 QUC786479:QUC786483 RDY786479:RDY786483 RNU786479:RNU786483 RXQ786479:RXQ786483 SHM786479:SHM786483 SRI786479:SRI786483 TBE786479:TBE786483 TLA786479:TLA786483 TUW786479:TUW786483 UES786479:UES786483 UOO786479:UOO786483 UYK786479:UYK786483 VIG786479:VIG786483 VSC786479:VSC786483 WBY786479:WBY786483 WLU786479:WLU786483 WVQ786479:WVQ786483 I852015:I852019 JE852015:JE852019 TA852015:TA852019 ACW852015:ACW852019 AMS852015:AMS852019 AWO852015:AWO852019 BGK852015:BGK852019 BQG852015:BQG852019 CAC852015:CAC852019 CJY852015:CJY852019 CTU852015:CTU852019 DDQ852015:DDQ852019 DNM852015:DNM852019 DXI852015:DXI852019 EHE852015:EHE852019 ERA852015:ERA852019 FAW852015:FAW852019 FKS852015:FKS852019 FUO852015:FUO852019 GEK852015:GEK852019 GOG852015:GOG852019 GYC852015:GYC852019 HHY852015:HHY852019 HRU852015:HRU852019 IBQ852015:IBQ852019 ILM852015:ILM852019 IVI852015:IVI852019 JFE852015:JFE852019 JPA852015:JPA852019 JYW852015:JYW852019 KIS852015:KIS852019 KSO852015:KSO852019 LCK852015:LCK852019 LMG852015:LMG852019 LWC852015:LWC852019 MFY852015:MFY852019 MPU852015:MPU852019 MZQ852015:MZQ852019 NJM852015:NJM852019 NTI852015:NTI852019 ODE852015:ODE852019 ONA852015:ONA852019 OWW852015:OWW852019 PGS852015:PGS852019 PQO852015:PQO852019 QAK852015:QAK852019 QKG852015:QKG852019 QUC852015:QUC852019 RDY852015:RDY852019 RNU852015:RNU852019 RXQ852015:RXQ852019 SHM852015:SHM852019 SRI852015:SRI852019 TBE852015:TBE852019 TLA852015:TLA852019 TUW852015:TUW852019 UES852015:UES852019 UOO852015:UOO852019 UYK852015:UYK852019 VIG852015:VIG852019 VSC852015:VSC852019 WBY852015:WBY852019 WLU852015:WLU852019 WVQ852015:WVQ852019 I917551:I917555 JE917551:JE917555 TA917551:TA917555 ACW917551:ACW917555 AMS917551:AMS917555 AWO917551:AWO917555 BGK917551:BGK917555 BQG917551:BQG917555 CAC917551:CAC917555 CJY917551:CJY917555 CTU917551:CTU917555 DDQ917551:DDQ917555 DNM917551:DNM917555 DXI917551:DXI917555 EHE917551:EHE917555 ERA917551:ERA917555 FAW917551:FAW917555 FKS917551:FKS917555 FUO917551:FUO917555 GEK917551:GEK917555 GOG917551:GOG917555 GYC917551:GYC917555 HHY917551:HHY917555 HRU917551:HRU917555 IBQ917551:IBQ917555 ILM917551:ILM917555 IVI917551:IVI917555 JFE917551:JFE917555 JPA917551:JPA917555 JYW917551:JYW917555 KIS917551:KIS917555 KSO917551:KSO917555 LCK917551:LCK917555 LMG917551:LMG917555 LWC917551:LWC917555 MFY917551:MFY917555 MPU917551:MPU917555 MZQ917551:MZQ917555 NJM917551:NJM917555 NTI917551:NTI917555 ODE917551:ODE917555 ONA917551:ONA917555 OWW917551:OWW917555 PGS917551:PGS917555 PQO917551:PQO917555 QAK917551:QAK917555 QKG917551:QKG917555 QUC917551:QUC917555 RDY917551:RDY917555 RNU917551:RNU917555 RXQ917551:RXQ917555 SHM917551:SHM917555 SRI917551:SRI917555 TBE917551:TBE917555 TLA917551:TLA917555 TUW917551:TUW917555 UES917551:UES917555 UOO917551:UOO917555 UYK917551:UYK917555 VIG917551:VIG917555 VSC917551:VSC917555 WBY917551:WBY917555 WLU917551:WLU917555 WVQ917551:WVQ917555 I983087:I983091 JE983087:JE983091 TA983087:TA983091 ACW983087:ACW983091 AMS983087:AMS983091 AWO983087:AWO983091 BGK983087:BGK983091 BQG983087:BQG983091 CAC983087:CAC983091 CJY983087:CJY983091 CTU983087:CTU983091 DDQ983087:DDQ983091 DNM983087:DNM983091 DXI983087:DXI983091 EHE983087:EHE983091 ERA983087:ERA983091 FAW983087:FAW983091 FKS983087:FKS983091 FUO983087:FUO983091 GEK983087:GEK983091 GOG983087:GOG983091 GYC983087:GYC983091 HHY983087:HHY983091 HRU983087:HRU983091 IBQ983087:IBQ983091 ILM983087:ILM983091 IVI983087:IVI983091 JFE983087:JFE983091 JPA983087:JPA983091 JYW983087:JYW983091 KIS983087:KIS983091 KSO983087:KSO983091 LCK983087:LCK983091 LMG983087:LMG983091 LWC983087:LWC983091 MFY983087:MFY983091 MPU983087:MPU983091 MZQ983087:MZQ983091 NJM983087:NJM983091 NTI983087:NTI983091 ODE983087:ODE983091 ONA983087:ONA983091 OWW983087:OWW983091 PGS983087:PGS983091 PQO983087:PQO983091 QAK983087:QAK983091 QKG983087:QKG983091 QUC983087:QUC983091 RDY983087:RDY983091 RNU983087:RNU983091 RXQ983087:RXQ983091 SHM983087:SHM983091 SRI983087:SRI983091 TBE983087:TBE983091 TLA983087:TLA983091 TUW983087:TUW983091 UES983087:UES983091 UOO983087:UOO983091 UYK983087:UYK983091 VIG983087:VIG983091 VSC983087:VSC983091 WBY983087:WBY983091 WLU983087:WLU983091 WVQ983087:WVQ983091">
      <formula1>$H$2:$H$3</formula1>
    </dataValidation>
    <dataValidation type="list" allowBlank="1" showInputMessage="1" showErrorMessage="1" sqref="V65556:V65587 JR65556:JR65587 TN65556:TN65587 ADJ65556:ADJ65587 ANF65556:ANF65587 AXB65556:AXB65587 BGX65556:BGX65587 BQT65556:BQT65587 CAP65556:CAP65587 CKL65556:CKL65587 CUH65556:CUH65587 DED65556:DED65587 DNZ65556:DNZ65587 DXV65556:DXV65587 EHR65556:EHR65587 ERN65556:ERN65587 FBJ65556:FBJ65587 FLF65556:FLF65587 FVB65556:FVB65587 GEX65556:GEX65587 GOT65556:GOT65587 GYP65556:GYP65587 HIL65556:HIL65587 HSH65556:HSH65587 ICD65556:ICD65587 ILZ65556:ILZ65587 IVV65556:IVV65587 JFR65556:JFR65587 JPN65556:JPN65587 JZJ65556:JZJ65587 KJF65556:KJF65587 KTB65556:KTB65587 LCX65556:LCX65587 LMT65556:LMT65587 LWP65556:LWP65587 MGL65556:MGL65587 MQH65556:MQH65587 NAD65556:NAD65587 NJZ65556:NJZ65587 NTV65556:NTV65587 ODR65556:ODR65587 ONN65556:ONN65587 OXJ65556:OXJ65587 PHF65556:PHF65587 PRB65556:PRB65587 QAX65556:QAX65587 QKT65556:QKT65587 QUP65556:QUP65587 REL65556:REL65587 ROH65556:ROH65587 RYD65556:RYD65587 SHZ65556:SHZ65587 SRV65556:SRV65587 TBR65556:TBR65587 TLN65556:TLN65587 TVJ65556:TVJ65587 UFF65556:UFF65587 UPB65556:UPB65587 UYX65556:UYX65587 VIT65556:VIT65587 VSP65556:VSP65587 WCL65556:WCL65587 WMH65556:WMH65587 WWD65556:WWD65587 V131092:V131123 JR131092:JR131123 TN131092:TN131123 ADJ131092:ADJ131123 ANF131092:ANF131123 AXB131092:AXB131123 BGX131092:BGX131123 BQT131092:BQT131123 CAP131092:CAP131123 CKL131092:CKL131123 CUH131092:CUH131123 DED131092:DED131123 DNZ131092:DNZ131123 DXV131092:DXV131123 EHR131092:EHR131123 ERN131092:ERN131123 FBJ131092:FBJ131123 FLF131092:FLF131123 FVB131092:FVB131123 GEX131092:GEX131123 GOT131092:GOT131123 GYP131092:GYP131123 HIL131092:HIL131123 HSH131092:HSH131123 ICD131092:ICD131123 ILZ131092:ILZ131123 IVV131092:IVV131123 JFR131092:JFR131123 JPN131092:JPN131123 JZJ131092:JZJ131123 KJF131092:KJF131123 KTB131092:KTB131123 LCX131092:LCX131123 LMT131092:LMT131123 LWP131092:LWP131123 MGL131092:MGL131123 MQH131092:MQH131123 NAD131092:NAD131123 NJZ131092:NJZ131123 NTV131092:NTV131123 ODR131092:ODR131123 ONN131092:ONN131123 OXJ131092:OXJ131123 PHF131092:PHF131123 PRB131092:PRB131123 QAX131092:QAX131123 QKT131092:QKT131123 QUP131092:QUP131123 REL131092:REL131123 ROH131092:ROH131123 RYD131092:RYD131123 SHZ131092:SHZ131123 SRV131092:SRV131123 TBR131092:TBR131123 TLN131092:TLN131123 TVJ131092:TVJ131123 UFF131092:UFF131123 UPB131092:UPB131123 UYX131092:UYX131123 VIT131092:VIT131123 VSP131092:VSP131123 WCL131092:WCL131123 WMH131092:WMH131123 WWD131092:WWD131123 V196628:V196659 JR196628:JR196659 TN196628:TN196659 ADJ196628:ADJ196659 ANF196628:ANF196659 AXB196628:AXB196659 BGX196628:BGX196659 BQT196628:BQT196659 CAP196628:CAP196659 CKL196628:CKL196659 CUH196628:CUH196659 DED196628:DED196659 DNZ196628:DNZ196659 DXV196628:DXV196659 EHR196628:EHR196659 ERN196628:ERN196659 FBJ196628:FBJ196659 FLF196628:FLF196659 FVB196628:FVB196659 GEX196628:GEX196659 GOT196628:GOT196659 GYP196628:GYP196659 HIL196628:HIL196659 HSH196628:HSH196659 ICD196628:ICD196659 ILZ196628:ILZ196659 IVV196628:IVV196659 JFR196628:JFR196659 JPN196628:JPN196659 JZJ196628:JZJ196659 KJF196628:KJF196659 KTB196628:KTB196659 LCX196628:LCX196659 LMT196628:LMT196659 LWP196628:LWP196659 MGL196628:MGL196659 MQH196628:MQH196659 NAD196628:NAD196659 NJZ196628:NJZ196659 NTV196628:NTV196659 ODR196628:ODR196659 ONN196628:ONN196659 OXJ196628:OXJ196659 PHF196628:PHF196659 PRB196628:PRB196659 QAX196628:QAX196659 QKT196628:QKT196659 QUP196628:QUP196659 REL196628:REL196659 ROH196628:ROH196659 RYD196628:RYD196659 SHZ196628:SHZ196659 SRV196628:SRV196659 TBR196628:TBR196659 TLN196628:TLN196659 TVJ196628:TVJ196659 UFF196628:UFF196659 UPB196628:UPB196659 UYX196628:UYX196659 VIT196628:VIT196659 VSP196628:VSP196659 WCL196628:WCL196659 WMH196628:WMH196659 WWD196628:WWD196659 V262164:V262195 JR262164:JR262195 TN262164:TN262195 ADJ262164:ADJ262195 ANF262164:ANF262195 AXB262164:AXB262195 BGX262164:BGX262195 BQT262164:BQT262195 CAP262164:CAP262195 CKL262164:CKL262195 CUH262164:CUH262195 DED262164:DED262195 DNZ262164:DNZ262195 DXV262164:DXV262195 EHR262164:EHR262195 ERN262164:ERN262195 FBJ262164:FBJ262195 FLF262164:FLF262195 FVB262164:FVB262195 GEX262164:GEX262195 GOT262164:GOT262195 GYP262164:GYP262195 HIL262164:HIL262195 HSH262164:HSH262195 ICD262164:ICD262195 ILZ262164:ILZ262195 IVV262164:IVV262195 JFR262164:JFR262195 JPN262164:JPN262195 JZJ262164:JZJ262195 KJF262164:KJF262195 KTB262164:KTB262195 LCX262164:LCX262195 LMT262164:LMT262195 LWP262164:LWP262195 MGL262164:MGL262195 MQH262164:MQH262195 NAD262164:NAD262195 NJZ262164:NJZ262195 NTV262164:NTV262195 ODR262164:ODR262195 ONN262164:ONN262195 OXJ262164:OXJ262195 PHF262164:PHF262195 PRB262164:PRB262195 QAX262164:QAX262195 QKT262164:QKT262195 QUP262164:QUP262195 REL262164:REL262195 ROH262164:ROH262195 RYD262164:RYD262195 SHZ262164:SHZ262195 SRV262164:SRV262195 TBR262164:TBR262195 TLN262164:TLN262195 TVJ262164:TVJ262195 UFF262164:UFF262195 UPB262164:UPB262195 UYX262164:UYX262195 VIT262164:VIT262195 VSP262164:VSP262195 WCL262164:WCL262195 WMH262164:WMH262195 WWD262164:WWD262195 V327700:V327731 JR327700:JR327731 TN327700:TN327731 ADJ327700:ADJ327731 ANF327700:ANF327731 AXB327700:AXB327731 BGX327700:BGX327731 BQT327700:BQT327731 CAP327700:CAP327731 CKL327700:CKL327731 CUH327700:CUH327731 DED327700:DED327731 DNZ327700:DNZ327731 DXV327700:DXV327731 EHR327700:EHR327731 ERN327700:ERN327731 FBJ327700:FBJ327731 FLF327700:FLF327731 FVB327700:FVB327731 GEX327700:GEX327731 GOT327700:GOT327731 GYP327700:GYP327731 HIL327700:HIL327731 HSH327700:HSH327731 ICD327700:ICD327731 ILZ327700:ILZ327731 IVV327700:IVV327731 JFR327700:JFR327731 JPN327700:JPN327731 JZJ327700:JZJ327731 KJF327700:KJF327731 KTB327700:KTB327731 LCX327700:LCX327731 LMT327700:LMT327731 LWP327700:LWP327731 MGL327700:MGL327731 MQH327700:MQH327731 NAD327700:NAD327731 NJZ327700:NJZ327731 NTV327700:NTV327731 ODR327700:ODR327731 ONN327700:ONN327731 OXJ327700:OXJ327731 PHF327700:PHF327731 PRB327700:PRB327731 QAX327700:QAX327731 QKT327700:QKT327731 QUP327700:QUP327731 REL327700:REL327731 ROH327700:ROH327731 RYD327700:RYD327731 SHZ327700:SHZ327731 SRV327700:SRV327731 TBR327700:TBR327731 TLN327700:TLN327731 TVJ327700:TVJ327731 UFF327700:UFF327731 UPB327700:UPB327731 UYX327700:UYX327731 VIT327700:VIT327731 VSP327700:VSP327731 WCL327700:WCL327731 WMH327700:WMH327731 WWD327700:WWD327731 V393236:V393267 JR393236:JR393267 TN393236:TN393267 ADJ393236:ADJ393267 ANF393236:ANF393267 AXB393236:AXB393267 BGX393236:BGX393267 BQT393236:BQT393267 CAP393236:CAP393267 CKL393236:CKL393267 CUH393236:CUH393267 DED393236:DED393267 DNZ393236:DNZ393267 DXV393236:DXV393267 EHR393236:EHR393267 ERN393236:ERN393267 FBJ393236:FBJ393267 FLF393236:FLF393267 FVB393236:FVB393267 GEX393236:GEX393267 GOT393236:GOT393267 GYP393236:GYP393267 HIL393236:HIL393267 HSH393236:HSH393267 ICD393236:ICD393267 ILZ393236:ILZ393267 IVV393236:IVV393267 JFR393236:JFR393267 JPN393236:JPN393267 JZJ393236:JZJ393267 KJF393236:KJF393267 KTB393236:KTB393267 LCX393236:LCX393267 LMT393236:LMT393267 LWP393236:LWP393267 MGL393236:MGL393267 MQH393236:MQH393267 NAD393236:NAD393267 NJZ393236:NJZ393267 NTV393236:NTV393267 ODR393236:ODR393267 ONN393236:ONN393267 OXJ393236:OXJ393267 PHF393236:PHF393267 PRB393236:PRB393267 QAX393236:QAX393267 QKT393236:QKT393267 QUP393236:QUP393267 REL393236:REL393267 ROH393236:ROH393267 RYD393236:RYD393267 SHZ393236:SHZ393267 SRV393236:SRV393267 TBR393236:TBR393267 TLN393236:TLN393267 TVJ393236:TVJ393267 UFF393236:UFF393267 UPB393236:UPB393267 UYX393236:UYX393267 VIT393236:VIT393267 VSP393236:VSP393267 WCL393236:WCL393267 WMH393236:WMH393267 WWD393236:WWD393267 V458772:V458803 JR458772:JR458803 TN458772:TN458803 ADJ458772:ADJ458803 ANF458772:ANF458803 AXB458772:AXB458803 BGX458772:BGX458803 BQT458772:BQT458803 CAP458772:CAP458803 CKL458772:CKL458803 CUH458772:CUH458803 DED458772:DED458803 DNZ458772:DNZ458803 DXV458772:DXV458803 EHR458772:EHR458803 ERN458772:ERN458803 FBJ458772:FBJ458803 FLF458772:FLF458803 FVB458772:FVB458803 GEX458772:GEX458803 GOT458772:GOT458803 GYP458772:GYP458803 HIL458772:HIL458803 HSH458772:HSH458803 ICD458772:ICD458803 ILZ458772:ILZ458803 IVV458772:IVV458803 JFR458772:JFR458803 JPN458772:JPN458803 JZJ458772:JZJ458803 KJF458772:KJF458803 KTB458772:KTB458803 LCX458772:LCX458803 LMT458772:LMT458803 LWP458772:LWP458803 MGL458772:MGL458803 MQH458772:MQH458803 NAD458772:NAD458803 NJZ458772:NJZ458803 NTV458772:NTV458803 ODR458772:ODR458803 ONN458772:ONN458803 OXJ458772:OXJ458803 PHF458772:PHF458803 PRB458772:PRB458803 QAX458772:QAX458803 QKT458772:QKT458803 QUP458772:QUP458803 REL458772:REL458803 ROH458772:ROH458803 RYD458772:RYD458803 SHZ458772:SHZ458803 SRV458772:SRV458803 TBR458772:TBR458803 TLN458772:TLN458803 TVJ458772:TVJ458803 UFF458772:UFF458803 UPB458772:UPB458803 UYX458772:UYX458803 VIT458772:VIT458803 VSP458772:VSP458803 WCL458772:WCL458803 WMH458772:WMH458803 WWD458772:WWD458803 V524308:V524339 JR524308:JR524339 TN524308:TN524339 ADJ524308:ADJ524339 ANF524308:ANF524339 AXB524308:AXB524339 BGX524308:BGX524339 BQT524308:BQT524339 CAP524308:CAP524339 CKL524308:CKL524339 CUH524308:CUH524339 DED524308:DED524339 DNZ524308:DNZ524339 DXV524308:DXV524339 EHR524308:EHR524339 ERN524308:ERN524339 FBJ524308:FBJ524339 FLF524308:FLF524339 FVB524308:FVB524339 GEX524308:GEX524339 GOT524308:GOT524339 GYP524308:GYP524339 HIL524308:HIL524339 HSH524308:HSH524339 ICD524308:ICD524339 ILZ524308:ILZ524339 IVV524308:IVV524339 JFR524308:JFR524339 JPN524308:JPN524339 JZJ524308:JZJ524339 KJF524308:KJF524339 KTB524308:KTB524339 LCX524308:LCX524339 LMT524308:LMT524339 LWP524308:LWP524339 MGL524308:MGL524339 MQH524308:MQH524339 NAD524308:NAD524339 NJZ524308:NJZ524339 NTV524308:NTV524339 ODR524308:ODR524339 ONN524308:ONN524339 OXJ524308:OXJ524339 PHF524308:PHF524339 PRB524308:PRB524339 QAX524308:QAX524339 QKT524308:QKT524339 QUP524308:QUP524339 REL524308:REL524339 ROH524308:ROH524339 RYD524308:RYD524339 SHZ524308:SHZ524339 SRV524308:SRV524339 TBR524308:TBR524339 TLN524308:TLN524339 TVJ524308:TVJ524339 UFF524308:UFF524339 UPB524308:UPB524339 UYX524308:UYX524339 VIT524308:VIT524339 VSP524308:VSP524339 WCL524308:WCL524339 WMH524308:WMH524339 WWD524308:WWD524339 V589844:V589875 JR589844:JR589875 TN589844:TN589875 ADJ589844:ADJ589875 ANF589844:ANF589875 AXB589844:AXB589875 BGX589844:BGX589875 BQT589844:BQT589875 CAP589844:CAP589875 CKL589844:CKL589875 CUH589844:CUH589875 DED589844:DED589875 DNZ589844:DNZ589875 DXV589844:DXV589875 EHR589844:EHR589875 ERN589844:ERN589875 FBJ589844:FBJ589875 FLF589844:FLF589875 FVB589844:FVB589875 GEX589844:GEX589875 GOT589844:GOT589875 GYP589844:GYP589875 HIL589844:HIL589875 HSH589844:HSH589875 ICD589844:ICD589875 ILZ589844:ILZ589875 IVV589844:IVV589875 JFR589844:JFR589875 JPN589844:JPN589875 JZJ589844:JZJ589875 KJF589844:KJF589875 KTB589844:KTB589875 LCX589844:LCX589875 LMT589844:LMT589875 LWP589844:LWP589875 MGL589844:MGL589875 MQH589844:MQH589875 NAD589844:NAD589875 NJZ589844:NJZ589875 NTV589844:NTV589875 ODR589844:ODR589875 ONN589844:ONN589875 OXJ589844:OXJ589875 PHF589844:PHF589875 PRB589844:PRB589875 QAX589844:QAX589875 QKT589844:QKT589875 QUP589844:QUP589875 REL589844:REL589875 ROH589844:ROH589875 RYD589844:RYD589875 SHZ589844:SHZ589875 SRV589844:SRV589875 TBR589844:TBR589875 TLN589844:TLN589875 TVJ589844:TVJ589875 UFF589844:UFF589875 UPB589844:UPB589875 UYX589844:UYX589875 VIT589844:VIT589875 VSP589844:VSP589875 WCL589844:WCL589875 WMH589844:WMH589875 WWD589844:WWD589875 V655380:V655411 JR655380:JR655411 TN655380:TN655411 ADJ655380:ADJ655411 ANF655380:ANF655411 AXB655380:AXB655411 BGX655380:BGX655411 BQT655380:BQT655411 CAP655380:CAP655411 CKL655380:CKL655411 CUH655380:CUH655411 DED655380:DED655411 DNZ655380:DNZ655411 DXV655380:DXV655411 EHR655380:EHR655411 ERN655380:ERN655411 FBJ655380:FBJ655411 FLF655380:FLF655411 FVB655380:FVB655411 GEX655380:GEX655411 GOT655380:GOT655411 GYP655380:GYP655411 HIL655380:HIL655411 HSH655380:HSH655411 ICD655380:ICD655411 ILZ655380:ILZ655411 IVV655380:IVV655411 JFR655380:JFR655411 JPN655380:JPN655411 JZJ655380:JZJ655411 KJF655380:KJF655411 KTB655380:KTB655411 LCX655380:LCX655411 LMT655380:LMT655411 LWP655380:LWP655411 MGL655380:MGL655411 MQH655380:MQH655411 NAD655380:NAD655411 NJZ655380:NJZ655411 NTV655380:NTV655411 ODR655380:ODR655411 ONN655380:ONN655411 OXJ655380:OXJ655411 PHF655380:PHF655411 PRB655380:PRB655411 QAX655380:QAX655411 QKT655380:QKT655411 QUP655380:QUP655411 REL655380:REL655411 ROH655380:ROH655411 RYD655380:RYD655411 SHZ655380:SHZ655411 SRV655380:SRV655411 TBR655380:TBR655411 TLN655380:TLN655411 TVJ655380:TVJ655411 UFF655380:UFF655411 UPB655380:UPB655411 UYX655380:UYX655411 VIT655380:VIT655411 VSP655380:VSP655411 WCL655380:WCL655411 WMH655380:WMH655411 WWD655380:WWD655411 V720916:V720947 JR720916:JR720947 TN720916:TN720947 ADJ720916:ADJ720947 ANF720916:ANF720947 AXB720916:AXB720947 BGX720916:BGX720947 BQT720916:BQT720947 CAP720916:CAP720947 CKL720916:CKL720947 CUH720916:CUH720947 DED720916:DED720947 DNZ720916:DNZ720947 DXV720916:DXV720947 EHR720916:EHR720947 ERN720916:ERN720947 FBJ720916:FBJ720947 FLF720916:FLF720947 FVB720916:FVB720947 GEX720916:GEX720947 GOT720916:GOT720947 GYP720916:GYP720947 HIL720916:HIL720947 HSH720916:HSH720947 ICD720916:ICD720947 ILZ720916:ILZ720947 IVV720916:IVV720947 JFR720916:JFR720947 JPN720916:JPN720947 JZJ720916:JZJ720947 KJF720916:KJF720947 KTB720916:KTB720947 LCX720916:LCX720947 LMT720916:LMT720947 LWP720916:LWP720947 MGL720916:MGL720947 MQH720916:MQH720947 NAD720916:NAD720947 NJZ720916:NJZ720947 NTV720916:NTV720947 ODR720916:ODR720947 ONN720916:ONN720947 OXJ720916:OXJ720947 PHF720916:PHF720947 PRB720916:PRB720947 QAX720916:QAX720947 QKT720916:QKT720947 QUP720916:QUP720947 REL720916:REL720947 ROH720916:ROH720947 RYD720916:RYD720947 SHZ720916:SHZ720947 SRV720916:SRV720947 TBR720916:TBR720947 TLN720916:TLN720947 TVJ720916:TVJ720947 UFF720916:UFF720947 UPB720916:UPB720947 UYX720916:UYX720947 VIT720916:VIT720947 VSP720916:VSP720947 WCL720916:WCL720947 WMH720916:WMH720947 WWD720916:WWD720947 V786452:V786483 JR786452:JR786483 TN786452:TN786483 ADJ786452:ADJ786483 ANF786452:ANF786483 AXB786452:AXB786483 BGX786452:BGX786483 BQT786452:BQT786483 CAP786452:CAP786483 CKL786452:CKL786483 CUH786452:CUH786483 DED786452:DED786483 DNZ786452:DNZ786483 DXV786452:DXV786483 EHR786452:EHR786483 ERN786452:ERN786483 FBJ786452:FBJ786483 FLF786452:FLF786483 FVB786452:FVB786483 GEX786452:GEX786483 GOT786452:GOT786483 GYP786452:GYP786483 HIL786452:HIL786483 HSH786452:HSH786483 ICD786452:ICD786483 ILZ786452:ILZ786483 IVV786452:IVV786483 JFR786452:JFR786483 JPN786452:JPN786483 JZJ786452:JZJ786483 KJF786452:KJF786483 KTB786452:KTB786483 LCX786452:LCX786483 LMT786452:LMT786483 LWP786452:LWP786483 MGL786452:MGL786483 MQH786452:MQH786483 NAD786452:NAD786483 NJZ786452:NJZ786483 NTV786452:NTV786483 ODR786452:ODR786483 ONN786452:ONN786483 OXJ786452:OXJ786483 PHF786452:PHF786483 PRB786452:PRB786483 QAX786452:QAX786483 QKT786452:QKT786483 QUP786452:QUP786483 REL786452:REL786483 ROH786452:ROH786483 RYD786452:RYD786483 SHZ786452:SHZ786483 SRV786452:SRV786483 TBR786452:TBR786483 TLN786452:TLN786483 TVJ786452:TVJ786483 UFF786452:UFF786483 UPB786452:UPB786483 UYX786452:UYX786483 VIT786452:VIT786483 VSP786452:VSP786483 WCL786452:WCL786483 WMH786452:WMH786483 WWD786452:WWD786483 V851988:V852019 JR851988:JR852019 TN851988:TN852019 ADJ851988:ADJ852019 ANF851988:ANF852019 AXB851988:AXB852019 BGX851988:BGX852019 BQT851988:BQT852019 CAP851988:CAP852019 CKL851988:CKL852019 CUH851988:CUH852019 DED851988:DED852019 DNZ851988:DNZ852019 DXV851988:DXV852019 EHR851988:EHR852019 ERN851988:ERN852019 FBJ851988:FBJ852019 FLF851988:FLF852019 FVB851988:FVB852019 GEX851988:GEX852019 GOT851988:GOT852019 GYP851988:GYP852019 HIL851988:HIL852019 HSH851988:HSH852019 ICD851988:ICD852019 ILZ851988:ILZ852019 IVV851988:IVV852019 JFR851988:JFR852019 JPN851988:JPN852019 JZJ851988:JZJ852019 KJF851988:KJF852019 KTB851988:KTB852019 LCX851988:LCX852019 LMT851988:LMT852019 LWP851988:LWP852019 MGL851988:MGL852019 MQH851988:MQH852019 NAD851988:NAD852019 NJZ851988:NJZ852019 NTV851988:NTV852019 ODR851988:ODR852019 ONN851988:ONN852019 OXJ851988:OXJ852019 PHF851988:PHF852019 PRB851988:PRB852019 QAX851988:QAX852019 QKT851988:QKT852019 QUP851988:QUP852019 REL851988:REL852019 ROH851988:ROH852019 RYD851988:RYD852019 SHZ851988:SHZ852019 SRV851988:SRV852019 TBR851988:TBR852019 TLN851988:TLN852019 TVJ851988:TVJ852019 UFF851988:UFF852019 UPB851988:UPB852019 UYX851988:UYX852019 VIT851988:VIT852019 VSP851988:VSP852019 WCL851988:WCL852019 WMH851988:WMH852019 WWD851988:WWD852019 V917524:V917555 JR917524:JR917555 TN917524:TN917555 ADJ917524:ADJ917555 ANF917524:ANF917555 AXB917524:AXB917555 BGX917524:BGX917555 BQT917524:BQT917555 CAP917524:CAP917555 CKL917524:CKL917555 CUH917524:CUH917555 DED917524:DED917555 DNZ917524:DNZ917555 DXV917524:DXV917555 EHR917524:EHR917555 ERN917524:ERN917555 FBJ917524:FBJ917555 FLF917524:FLF917555 FVB917524:FVB917555 GEX917524:GEX917555 GOT917524:GOT917555 GYP917524:GYP917555 HIL917524:HIL917555 HSH917524:HSH917555 ICD917524:ICD917555 ILZ917524:ILZ917555 IVV917524:IVV917555 JFR917524:JFR917555 JPN917524:JPN917555 JZJ917524:JZJ917555 KJF917524:KJF917555 KTB917524:KTB917555 LCX917524:LCX917555 LMT917524:LMT917555 LWP917524:LWP917555 MGL917524:MGL917555 MQH917524:MQH917555 NAD917524:NAD917555 NJZ917524:NJZ917555 NTV917524:NTV917555 ODR917524:ODR917555 ONN917524:ONN917555 OXJ917524:OXJ917555 PHF917524:PHF917555 PRB917524:PRB917555 QAX917524:QAX917555 QKT917524:QKT917555 QUP917524:QUP917555 REL917524:REL917555 ROH917524:ROH917555 RYD917524:RYD917555 SHZ917524:SHZ917555 SRV917524:SRV917555 TBR917524:TBR917555 TLN917524:TLN917555 TVJ917524:TVJ917555 UFF917524:UFF917555 UPB917524:UPB917555 UYX917524:UYX917555 VIT917524:VIT917555 VSP917524:VSP917555 WCL917524:WCL917555 WMH917524:WMH917555 WWD917524:WWD917555 V983060:V983091 JR983060:JR983091 TN983060:TN983091 ADJ983060:ADJ983091 ANF983060:ANF983091 AXB983060:AXB983091 BGX983060:BGX983091 BQT983060:BQT983091 CAP983060:CAP983091 CKL983060:CKL983091 CUH983060:CUH983091 DED983060:DED983091 DNZ983060:DNZ983091 DXV983060:DXV983091 EHR983060:EHR983091 ERN983060:ERN983091 FBJ983060:FBJ983091 FLF983060:FLF983091 FVB983060:FVB983091 GEX983060:GEX983091 GOT983060:GOT983091 GYP983060:GYP983091 HIL983060:HIL983091 HSH983060:HSH983091 ICD983060:ICD983091 ILZ983060:ILZ983091 IVV983060:IVV983091 JFR983060:JFR983091 JPN983060:JPN983091 JZJ983060:JZJ983091 KJF983060:KJF983091 KTB983060:KTB983091 LCX983060:LCX983091 LMT983060:LMT983091 LWP983060:LWP983091 MGL983060:MGL983091 MQH983060:MQH983091 NAD983060:NAD983091 NJZ983060:NJZ983091 NTV983060:NTV983091 ODR983060:ODR983091 ONN983060:ONN983091 OXJ983060:OXJ983091 PHF983060:PHF983091 PRB983060:PRB983091 QAX983060:QAX983091 QKT983060:QKT983091 QUP983060:QUP983091 REL983060:REL983091 ROH983060:ROH983091 RYD983060:RYD983091 SHZ983060:SHZ983091 SRV983060:SRV983091 TBR983060:TBR983091 TLN983060:TLN983091 TVJ983060:TVJ983091 UFF983060:UFF983091 UPB983060:UPB983091 UYX983060:UYX983091 VIT983060:VIT983091 VSP983060:VSP983091 WCL983060:WCL983091 WMH983060:WMH983091 WWD983060:WWD983091 V31:V53 JR31:JR53 TN31:TN53 ADJ31:ADJ53 ANF31:ANF53 AXB31:AXB53 BGX31:BGX53 BQT31:BQT53 CAP31:CAP53 CKL31:CKL53 CUH31:CUH53 DED31:DED53 DNZ31:DNZ53 DXV31:DXV53 EHR31:EHR53 ERN31:ERN53 FBJ31:FBJ53 FLF31:FLF53 FVB31:FVB53 GEX31:GEX53 GOT31:GOT53 GYP31:GYP53 HIL31:HIL53 HSH31:HSH53 ICD31:ICD53 ILZ31:ILZ53 IVV31:IVV53 JFR31:JFR53 JPN31:JPN53 JZJ31:JZJ53 KJF31:KJF53 KTB31:KTB53 LCX31:LCX53 LMT31:LMT53 LWP31:LWP53 MGL31:MGL53 MQH31:MQH53 NAD31:NAD53 NJZ31:NJZ53 NTV31:NTV53 ODR31:ODR53 ONN31:ONN53 OXJ31:OXJ53 PHF31:PHF53 PRB31:PRB53 QAX31:QAX53 QKT31:QKT53 QUP31:QUP53 REL31:REL53 ROH31:ROH53 RYD31:RYD53 SHZ31:SHZ53 SRV31:SRV53 TBR31:TBR53 TLN31:TLN53 TVJ31:TVJ53 UFF31:UFF53 UPB31:UPB53 UYX31:UYX53 VIT31:VIT53 VSP31:VSP53 WCL31:WCL53 WMH31:WMH53 WWD31:WWD53">
      <formula1>$J$2:$J$4</formula1>
    </dataValidation>
    <dataValidation type="list" allowBlank="1" showInputMessage="1" showErrorMessage="1" sqref="W65556:W65587 JS65556:JS65587 TO65556:TO65587 ADK65556:ADK65587 ANG65556:ANG65587 AXC65556:AXC65587 BGY65556:BGY65587 BQU65556:BQU65587 CAQ65556:CAQ65587 CKM65556:CKM65587 CUI65556:CUI65587 DEE65556:DEE65587 DOA65556:DOA65587 DXW65556:DXW65587 EHS65556:EHS65587 ERO65556:ERO65587 FBK65556:FBK65587 FLG65556:FLG65587 FVC65556:FVC65587 GEY65556:GEY65587 GOU65556:GOU65587 GYQ65556:GYQ65587 HIM65556:HIM65587 HSI65556:HSI65587 ICE65556:ICE65587 IMA65556:IMA65587 IVW65556:IVW65587 JFS65556:JFS65587 JPO65556:JPO65587 JZK65556:JZK65587 KJG65556:KJG65587 KTC65556:KTC65587 LCY65556:LCY65587 LMU65556:LMU65587 LWQ65556:LWQ65587 MGM65556:MGM65587 MQI65556:MQI65587 NAE65556:NAE65587 NKA65556:NKA65587 NTW65556:NTW65587 ODS65556:ODS65587 ONO65556:ONO65587 OXK65556:OXK65587 PHG65556:PHG65587 PRC65556:PRC65587 QAY65556:QAY65587 QKU65556:QKU65587 QUQ65556:QUQ65587 REM65556:REM65587 ROI65556:ROI65587 RYE65556:RYE65587 SIA65556:SIA65587 SRW65556:SRW65587 TBS65556:TBS65587 TLO65556:TLO65587 TVK65556:TVK65587 UFG65556:UFG65587 UPC65556:UPC65587 UYY65556:UYY65587 VIU65556:VIU65587 VSQ65556:VSQ65587 WCM65556:WCM65587 WMI65556:WMI65587 WWE65556:WWE65587 W131092:W131123 JS131092:JS131123 TO131092:TO131123 ADK131092:ADK131123 ANG131092:ANG131123 AXC131092:AXC131123 BGY131092:BGY131123 BQU131092:BQU131123 CAQ131092:CAQ131123 CKM131092:CKM131123 CUI131092:CUI131123 DEE131092:DEE131123 DOA131092:DOA131123 DXW131092:DXW131123 EHS131092:EHS131123 ERO131092:ERO131123 FBK131092:FBK131123 FLG131092:FLG131123 FVC131092:FVC131123 GEY131092:GEY131123 GOU131092:GOU131123 GYQ131092:GYQ131123 HIM131092:HIM131123 HSI131092:HSI131123 ICE131092:ICE131123 IMA131092:IMA131123 IVW131092:IVW131123 JFS131092:JFS131123 JPO131092:JPO131123 JZK131092:JZK131123 KJG131092:KJG131123 KTC131092:KTC131123 LCY131092:LCY131123 LMU131092:LMU131123 LWQ131092:LWQ131123 MGM131092:MGM131123 MQI131092:MQI131123 NAE131092:NAE131123 NKA131092:NKA131123 NTW131092:NTW131123 ODS131092:ODS131123 ONO131092:ONO131123 OXK131092:OXK131123 PHG131092:PHG131123 PRC131092:PRC131123 QAY131092:QAY131123 QKU131092:QKU131123 QUQ131092:QUQ131123 REM131092:REM131123 ROI131092:ROI131123 RYE131092:RYE131123 SIA131092:SIA131123 SRW131092:SRW131123 TBS131092:TBS131123 TLO131092:TLO131123 TVK131092:TVK131123 UFG131092:UFG131123 UPC131092:UPC131123 UYY131092:UYY131123 VIU131092:VIU131123 VSQ131092:VSQ131123 WCM131092:WCM131123 WMI131092:WMI131123 WWE131092:WWE131123 W196628:W196659 JS196628:JS196659 TO196628:TO196659 ADK196628:ADK196659 ANG196628:ANG196659 AXC196628:AXC196659 BGY196628:BGY196659 BQU196628:BQU196659 CAQ196628:CAQ196659 CKM196628:CKM196659 CUI196628:CUI196659 DEE196628:DEE196659 DOA196628:DOA196659 DXW196628:DXW196659 EHS196628:EHS196659 ERO196628:ERO196659 FBK196628:FBK196659 FLG196628:FLG196659 FVC196628:FVC196659 GEY196628:GEY196659 GOU196628:GOU196659 GYQ196628:GYQ196659 HIM196628:HIM196659 HSI196628:HSI196659 ICE196628:ICE196659 IMA196628:IMA196659 IVW196628:IVW196659 JFS196628:JFS196659 JPO196628:JPO196659 JZK196628:JZK196659 KJG196628:KJG196659 KTC196628:KTC196659 LCY196628:LCY196659 LMU196628:LMU196659 LWQ196628:LWQ196659 MGM196628:MGM196659 MQI196628:MQI196659 NAE196628:NAE196659 NKA196628:NKA196659 NTW196628:NTW196659 ODS196628:ODS196659 ONO196628:ONO196659 OXK196628:OXK196659 PHG196628:PHG196659 PRC196628:PRC196659 QAY196628:QAY196659 QKU196628:QKU196659 QUQ196628:QUQ196659 REM196628:REM196659 ROI196628:ROI196659 RYE196628:RYE196659 SIA196628:SIA196659 SRW196628:SRW196659 TBS196628:TBS196659 TLO196628:TLO196659 TVK196628:TVK196659 UFG196628:UFG196659 UPC196628:UPC196659 UYY196628:UYY196659 VIU196628:VIU196659 VSQ196628:VSQ196659 WCM196628:WCM196659 WMI196628:WMI196659 WWE196628:WWE196659 W262164:W262195 JS262164:JS262195 TO262164:TO262195 ADK262164:ADK262195 ANG262164:ANG262195 AXC262164:AXC262195 BGY262164:BGY262195 BQU262164:BQU262195 CAQ262164:CAQ262195 CKM262164:CKM262195 CUI262164:CUI262195 DEE262164:DEE262195 DOA262164:DOA262195 DXW262164:DXW262195 EHS262164:EHS262195 ERO262164:ERO262195 FBK262164:FBK262195 FLG262164:FLG262195 FVC262164:FVC262195 GEY262164:GEY262195 GOU262164:GOU262195 GYQ262164:GYQ262195 HIM262164:HIM262195 HSI262164:HSI262195 ICE262164:ICE262195 IMA262164:IMA262195 IVW262164:IVW262195 JFS262164:JFS262195 JPO262164:JPO262195 JZK262164:JZK262195 KJG262164:KJG262195 KTC262164:KTC262195 LCY262164:LCY262195 LMU262164:LMU262195 LWQ262164:LWQ262195 MGM262164:MGM262195 MQI262164:MQI262195 NAE262164:NAE262195 NKA262164:NKA262195 NTW262164:NTW262195 ODS262164:ODS262195 ONO262164:ONO262195 OXK262164:OXK262195 PHG262164:PHG262195 PRC262164:PRC262195 QAY262164:QAY262195 QKU262164:QKU262195 QUQ262164:QUQ262195 REM262164:REM262195 ROI262164:ROI262195 RYE262164:RYE262195 SIA262164:SIA262195 SRW262164:SRW262195 TBS262164:TBS262195 TLO262164:TLO262195 TVK262164:TVK262195 UFG262164:UFG262195 UPC262164:UPC262195 UYY262164:UYY262195 VIU262164:VIU262195 VSQ262164:VSQ262195 WCM262164:WCM262195 WMI262164:WMI262195 WWE262164:WWE262195 W327700:W327731 JS327700:JS327731 TO327700:TO327731 ADK327700:ADK327731 ANG327700:ANG327731 AXC327700:AXC327731 BGY327700:BGY327731 BQU327700:BQU327731 CAQ327700:CAQ327731 CKM327700:CKM327731 CUI327700:CUI327731 DEE327700:DEE327731 DOA327700:DOA327731 DXW327700:DXW327731 EHS327700:EHS327731 ERO327700:ERO327731 FBK327700:FBK327731 FLG327700:FLG327731 FVC327700:FVC327731 GEY327700:GEY327731 GOU327700:GOU327731 GYQ327700:GYQ327731 HIM327700:HIM327731 HSI327700:HSI327731 ICE327700:ICE327731 IMA327700:IMA327731 IVW327700:IVW327731 JFS327700:JFS327731 JPO327700:JPO327731 JZK327700:JZK327731 KJG327700:KJG327731 KTC327700:KTC327731 LCY327700:LCY327731 LMU327700:LMU327731 LWQ327700:LWQ327731 MGM327700:MGM327731 MQI327700:MQI327731 NAE327700:NAE327731 NKA327700:NKA327731 NTW327700:NTW327731 ODS327700:ODS327731 ONO327700:ONO327731 OXK327700:OXK327731 PHG327700:PHG327731 PRC327700:PRC327731 QAY327700:QAY327731 QKU327700:QKU327731 QUQ327700:QUQ327731 REM327700:REM327731 ROI327700:ROI327731 RYE327700:RYE327731 SIA327700:SIA327731 SRW327700:SRW327731 TBS327700:TBS327731 TLO327700:TLO327731 TVK327700:TVK327731 UFG327700:UFG327731 UPC327700:UPC327731 UYY327700:UYY327731 VIU327700:VIU327731 VSQ327700:VSQ327731 WCM327700:WCM327731 WMI327700:WMI327731 WWE327700:WWE327731 W393236:W393267 JS393236:JS393267 TO393236:TO393267 ADK393236:ADK393267 ANG393236:ANG393267 AXC393236:AXC393267 BGY393236:BGY393267 BQU393236:BQU393267 CAQ393236:CAQ393267 CKM393236:CKM393267 CUI393236:CUI393267 DEE393236:DEE393267 DOA393236:DOA393267 DXW393236:DXW393267 EHS393236:EHS393267 ERO393236:ERO393267 FBK393236:FBK393267 FLG393236:FLG393267 FVC393236:FVC393267 GEY393236:GEY393267 GOU393236:GOU393267 GYQ393236:GYQ393267 HIM393236:HIM393267 HSI393236:HSI393267 ICE393236:ICE393267 IMA393236:IMA393267 IVW393236:IVW393267 JFS393236:JFS393267 JPO393236:JPO393267 JZK393236:JZK393267 KJG393236:KJG393267 KTC393236:KTC393267 LCY393236:LCY393267 LMU393236:LMU393267 LWQ393236:LWQ393267 MGM393236:MGM393267 MQI393236:MQI393267 NAE393236:NAE393267 NKA393236:NKA393267 NTW393236:NTW393267 ODS393236:ODS393267 ONO393236:ONO393267 OXK393236:OXK393267 PHG393236:PHG393267 PRC393236:PRC393267 QAY393236:QAY393267 QKU393236:QKU393267 QUQ393236:QUQ393267 REM393236:REM393267 ROI393236:ROI393267 RYE393236:RYE393267 SIA393236:SIA393267 SRW393236:SRW393267 TBS393236:TBS393267 TLO393236:TLO393267 TVK393236:TVK393267 UFG393236:UFG393267 UPC393236:UPC393267 UYY393236:UYY393267 VIU393236:VIU393267 VSQ393236:VSQ393267 WCM393236:WCM393267 WMI393236:WMI393267 WWE393236:WWE393267 W458772:W458803 JS458772:JS458803 TO458772:TO458803 ADK458772:ADK458803 ANG458772:ANG458803 AXC458772:AXC458803 BGY458772:BGY458803 BQU458772:BQU458803 CAQ458772:CAQ458803 CKM458772:CKM458803 CUI458772:CUI458803 DEE458772:DEE458803 DOA458772:DOA458803 DXW458772:DXW458803 EHS458772:EHS458803 ERO458772:ERO458803 FBK458772:FBK458803 FLG458772:FLG458803 FVC458772:FVC458803 GEY458772:GEY458803 GOU458772:GOU458803 GYQ458772:GYQ458803 HIM458772:HIM458803 HSI458772:HSI458803 ICE458772:ICE458803 IMA458772:IMA458803 IVW458772:IVW458803 JFS458772:JFS458803 JPO458772:JPO458803 JZK458772:JZK458803 KJG458772:KJG458803 KTC458772:KTC458803 LCY458772:LCY458803 LMU458772:LMU458803 LWQ458772:LWQ458803 MGM458772:MGM458803 MQI458772:MQI458803 NAE458772:NAE458803 NKA458772:NKA458803 NTW458772:NTW458803 ODS458772:ODS458803 ONO458772:ONO458803 OXK458772:OXK458803 PHG458772:PHG458803 PRC458772:PRC458803 QAY458772:QAY458803 QKU458772:QKU458803 QUQ458772:QUQ458803 REM458772:REM458803 ROI458772:ROI458803 RYE458772:RYE458803 SIA458772:SIA458803 SRW458772:SRW458803 TBS458772:TBS458803 TLO458772:TLO458803 TVK458772:TVK458803 UFG458772:UFG458803 UPC458772:UPC458803 UYY458772:UYY458803 VIU458772:VIU458803 VSQ458772:VSQ458803 WCM458772:WCM458803 WMI458772:WMI458803 WWE458772:WWE458803 W524308:W524339 JS524308:JS524339 TO524308:TO524339 ADK524308:ADK524339 ANG524308:ANG524339 AXC524308:AXC524339 BGY524308:BGY524339 BQU524308:BQU524339 CAQ524308:CAQ524339 CKM524308:CKM524339 CUI524308:CUI524339 DEE524308:DEE524339 DOA524308:DOA524339 DXW524308:DXW524339 EHS524308:EHS524339 ERO524308:ERO524339 FBK524308:FBK524339 FLG524308:FLG524339 FVC524308:FVC524339 GEY524308:GEY524339 GOU524308:GOU524339 GYQ524308:GYQ524339 HIM524308:HIM524339 HSI524308:HSI524339 ICE524308:ICE524339 IMA524308:IMA524339 IVW524308:IVW524339 JFS524308:JFS524339 JPO524308:JPO524339 JZK524308:JZK524339 KJG524308:KJG524339 KTC524308:KTC524339 LCY524308:LCY524339 LMU524308:LMU524339 LWQ524308:LWQ524339 MGM524308:MGM524339 MQI524308:MQI524339 NAE524308:NAE524339 NKA524308:NKA524339 NTW524308:NTW524339 ODS524308:ODS524339 ONO524308:ONO524339 OXK524308:OXK524339 PHG524308:PHG524339 PRC524308:PRC524339 QAY524308:QAY524339 QKU524308:QKU524339 QUQ524308:QUQ524339 REM524308:REM524339 ROI524308:ROI524339 RYE524308:RYE524339 SIA524308:SIA524339 SRW524308:SRW524339 TBS524308:TBS524339 TLO524308:TLO524339 TVK524308:TVK524339 UFG524308:UFG524339 UPC524308:UPC524339 UYY524308:UYY524339 VIU524308:VIU524339 VSQ524308:VSQ524339 WCM524308:WCM524339 WMI524308:WMI524339 WWE524308:WWE524339 W589844:W589875 JS589844:JS589875 TO589844:TO589875 ADK589844:ADK589875 ANG589844:ANG589875 AXC589844:AXC589875 BGY589844:BGY589875 BQU589844:BQU589875 CAQ589844:CAQ589875 CKM589844:CKM589875 CUI589844:CUI589875 DEE589844:DEE589875 DOA589844:DOA589875 DXW589844:DXW589875 EHS589844:EHS589875 ERO589844:ERO589875 FBK589844:FBK589875 FLG589844:FLG589875 FVC589844:FVC589875 GEY589844:GEY589875 GOU589844:GOU589875 GYQ589844:GYQ589875 HIM589844:HIM589875 HSI589844:HSI589875 ICE589844:ICE589875 IMA589844:IMA589875 IVW589844:IVW589875 JFS589844:JFS589875 JPO589844:JPO589875 JZK589844:JZK589875 KJG589844:KJG589875 KTC589844:KTC589875 LCY589844:LCY589875 LMU589844:LMU589875 LWQ589844:LWQ589875 MGM589844:MGM589875 MQI589844:MQI589875 NAE589844:NAE589875 NKA589844:NKA589875 NTW589844:NTW589875 ODS589844:ODS589875 ONO589844:ONO589875 OXK589844:OXK589875 PHG589844:PHG589875 PRC589844:PRC589875 QAY589844:QAY589875 QKU589844:QKU589875 QUQ589844:QUQ589875 REM589844:REM589875 ROI589844:ROI589875 RYE589844:RYE589875 SIA589844:SIA589875 SRW589844:SRW589875 TBS589844:TBS589875 TLO589844:TLO589875 TVK589844:TVK589875 UFG589844:UFG589875 UPC589844:UPC589875 UYY589844:UYY589875 VIU589844:VIU589875 VSQ589844:VSQ589875 WCM589844:WCM589875 WMI589844:WMI589875 WWE589844:WWE589875 W655380:W655411 JS655380:JS655411 TO655380:TO655411 ADK655380:ADK655411 ANG655380:ANG655411 AXC655380:AXC655411 BGY655380:BGY655411 BQU655380:BQU655411 CAQ655380:CAQ655411 CKM655380:CKM655411 CUI655380:CUI655411 DEE655380:DEE655411 DOA655380:DOA655411 DXW655380:DXW655411 EHS655380:EHS655411 ERO655380:ERO655411 FBK655380:FBK655411 FLG655380:FLG655411 FVC655380:FVC655411 GEY655380:GEY655411 GOU655380:GOU655411 GYQ655380:GYQ655411 HIM655380:HIM655411 HSI655380:HSI655411 ICE655380:ICE655411 IMA655380:IMA655411 IVW655380:IVW655411 JFS655380:JFS655411 JPO655380:JPO655411 JZK655380:JZK655411 KJG655380:KJG655411 KTC655380:KTC655411 LCY655380:LCY655411 LMU655380:LMU655411 LWQ655380:LWQ655411 MGM655380:MGM655411 MQI655380:MQI655411 NAE655380:NAE655411 NKA655380:NKA655411 NTW655380:NTW655411 ODS655380:ODS655411 ONO655380:ONO655411 OXK655380:OXK655411 PHG655380:PHG655411 PRC655380:PRC655411 QAY655380:QAY655411 QKU655380:QKU655411 QUQ655380:QUQ655411 REM655380:REM655411 ROI655380:ROI655411 RYE655380:RYE655411 SIA655380:SIA655411 SRW655380:SRW655411 TBS655380:TBS655411 TLO655380:TLO655411 TVK655380:TVK655411 UFG655380:UFG655411 UPC655380:UPC655411 UYY655380:UYY655411 VIU655380:VIU655411 VSQ655380:VSQ655411 WCM655380:WCM655411 WMI655380:WMI655411 WWE655380:WWE655411 W720916:W720947 JS720916:JS720947 TO720916:TO720947 ADK720916:ADK720947 ANG720916:ANG720947 AXC720916:AXC720947 BGY720916:BGY720947 BQU720916:BQU720947 CAQ720916:CAQ720947 CKM720916:CKM720947 CUI720916:CUI720947 DEE720916:DEE720947 DOA720916:DOA720947 DXW720916:DXW720947 EHS720916:EHS720947 ERO720916:ERO720947 FBK720916:FBK720947 FLG720916:FLG720947 FVC720916:FVC720947 GEY720916:GEY720947 GOU720916:GOU720947 GYQ720916:GYQ720947 HIM720916:HIM720947 HSI720916:HSI720947 ICE720916:ICE720947 IMA720916:IMA720947 IVW720916:IVW720947 JFS720916:JFS720947 JPO720916:JPO720947 JZK720916:JZK720947 KJG720916:KJG720947 KTC720916:KTC720947 LCY720916:LCY720947 LMU720916:LMU720947 LWQ720916:LWQ720947 MGM720916:MGM720947 MQI720916:MQI720947 NAE720916:NAE720947 NKA720916:NKA720947 NTW720916:NTW720947 ODS720916:ODS720947 ONO720916:ONO720947 OXK720916:OXK720947 PHG720916:PHG720947 PRC720916:PRC720947 QAY720916:QAY720947 QKU720916:QKU720947 QUQ720916:QUQ720947 REM720916:REM720947 ROI720916:ROI720947 RYE720916:RYE720947 SIA720916:SIA720947 SRW720916:SRW720947 TBS720916:TBS720947 TLO720916:TLO720947 TVK720916:TVK720947 UFG720916:UFG720947 UPC720916:UPC720947 UYY720916:UYY720947 VIU720916:VIU720947 VSQ720916:VSQ720947 WCM720916:WCM720947 WMI720916:WMI720947 WWE720916:WWE720947 W786452:W786483 JS786452:JS786483 TO786452:TO786483 ADK786452:ADK786483 ANG786452:ANG786483 AXC786452:AXC786483 BGY786452:BGY786483 BQU786452:BQU786483 CAQ786452:CAQ786483 CKM786452:CKM786483 CUI786452:CUI786483 DEE786452:DEE786483 DOA786452:DOA786483 DXW786452:DXW786483 EHS786452:EHS786483 ERO786452:ERO786483 FBK786452:FBK786483 FLG786452:FLG786483 FVC786452:FVC786483 GEY786452:GEY786483 GOU786452:GOU786483 GYQ786452:GYQ786483 HIM786452:HIM786483 HSI786452:HSI786483 ICE786452:ICE786483 IMA786452:IMA786483 IVW786452:IVW786483 JFS786452:JFS786483 JPO786452:JPO786483 JZK786452:JZK786483 KJG786452:KJG786483 KTC786452:KTC786483 LCY786452:LCY786483 LMU786452:LMU786483 LWQ786452:LWQ786483 MGM786452:MGM786483 MQI786452:MQI786483 NAE786452:NAE786483 NKA786452:NKA786483 NTW786452:NTW786483 ODS786452:ODS786483 ONO786452:ONO786483 OXK786452:OXK786483 PHG786452:PHG786483 PRC786452:PRC786483 QAY786452:QAY786483 QKU786452:QKU786483 QUQ786452:QUQ786483 REM786452:REM786483 ROI786452:ROI786483 RYE786452:RYE786483 SIA786452:SIA786483 SRW786452:SRW786483 TBS786452:TBS786483 TLO786452:TLO786483 TVK786452:TVK786483 UFG786452:UFG786483 UPC786452:UPC786483 UYY786452:UYY786483 VIU786452:VIU786483 VSQ786452:VSQ786483 WCM786452:WCM786483 WMI786452:WMI786483 WWE786452:WWE786483 W851988:W852019 JS851988:JS852019 TO851988:TO852019 ADK851988:ADK852019 ANG851988:ANG852019 AXC851988:AXC852019 BGY851988:BGY852019 BQU851988:BQU852019 CAQ851988:CAQ852019 CKM851988:CKM852019 CUI851988:CUI852019 DEE851988:DEE852019 DOA851988:DOA852019 DXW851988:DXW852019 EHS851988:EHS852019 ERO851988:ERO852019 FBK851988:FBK852019 FLG851988:FLG852019 FVC851988:FVC852019 GEY851988:GEY852019 GOU851988:GOU852019 GYQ851988:GYQ852019 HIM851988:HIM852019 HSI851988:HSI852019 ICE851988:ICE852019 IMA851988:IMA852019 IVW851988:IVW852019 JFS851988:JFS852019 JPO851988:JPO852019 JZK851988:JZK852019 KJG851988:KJG852019 KTC851988:KTC852019 LCY851988:LCY852019 LMU851988:LMU852019 LWQ851988:LWQ852019 MGM851988:MGM852019 MQI851988:MQI852019 NAE851988:NAE852019 NKA851988:NKA852019 NTW851988:NTW852019 ODS851988:ODS852019 ONO851988:ONO852019 OXK851988:OXK852019 PHG851988:PHG852019 PRC851988:PRC852019 QAY851988:QAY852019 QKU851988:QKU852019 QUQ851988:QUQ852019 REM851988:REM852019 ROI851988:ROI852019 RYE851988:RYE852019 SIA851988:SIA852019 SRW851988:SRW852019 TBS851988:TBS852019 TLO851988:TLO852019 TVK851988:TVK852019 UFG851988:UFG852019 UPC851988:UPC852019 UYY851988:UYY852019 VIU851988:VIU852019 VSQ851988:VSQ852019 WCM851988:WCM852019 WMI851988:WMI852019 WWE851988:WWE852019 W917524:W917555 JS917524:JS917555 TO917524:TO917555 ADK917524:ADK917555 ANG917524:ANG917555 AXC917524:AXC917555 BGY917524:BGY917555 BQU917524:BQU917555 CAQ917524:CAQ917555 CKM917524:CKM917555 CUI917524:CUI917555 DEE917524:DEE917555 DOA917524:DOA917555 DXW917524:DXW917555 EHS917524:EHS917555 ERO917524:ERO917555 FBK917524:FBK917555 FLG917524:FLG917555 FVC917524:FVC917555 GEY917524:GEY917555 GOU917524:GOU917555 GYQ917524:GYQ917555 HIM917524:HIM917555 HSI917524:HSI917555 ICE917524:ICE917555 IMA917524:IMA917555 IVW917524:IVW917555 JFS917524:JFS917555 JPO917524:JPO917555 JZK917524:JZK917555 KJG917524:KJG917555 KTC917524:KTC917555 LCY917524:LCY917555 LMU917524:LMU917555 LWQ917524:LWQ917555 MGM917524:MGM917555 MQI917524:MQI917555 NAE917524:NAE917555 NKA917524:NKA917555 NTW917524:NTW917555 ODS917524:ODS917555 ONO917524:ONO917555 OXK917524:OXK917555 PHG917524:PHG917555 PRC917524:PRC917555 QAY917524:QAY917555 QKU917524:QKU917555 QUQ917524:QUQ917555 REM917524:REM917555 ROI917524:ROI917555 RYE917524:RYE917555 SIA917524:SIA917555 SRW917524:SRW917555 TBS917524:TBS917555 TLO917524:TLO917555 TVK917524:TVK917555 UFG917524:UFG917555 UPC917524:UPC917555 UYY917524:UYY917555 VIU917524:VIU917555 VSQ917524:VSQ917555 WCM917524:WCM917555 WMI917524:WMI917555 WWE917524:WWE917555 W983060:W983091 JS983060:JS983091 TO983060:TO983091 ADK983060:ADK983091 ANG983060:ANG983091 AXC983060:AXC983091 BGY983060:BGY983091 BQU983060:BQU983091 CAQ983060:CAQ983091 CKM983060:CKM983091 CUI983060:CUI983091 DEE983060:DEE983091 DOA983060:DOA983091 DXW983060:DXW983091 EHS983060:EHS983091 ERO983060:ERO983091 FBK983060:FBK983091 FLG983060:FLG983091 FVC983060:FVC983091 GEY983060:GEY983091 GOU983060:GOU983091 GYQ983060:GYQ983091 HIM983060:HIM983091 HSI983060:HSI983091 ICE983060:ICE983091 IMA983060:IMA983091 IVW983060:IVW983091 JFS983060:JFS983091 JPO983060:JPO983091 JZK983060:JZK983091 KJG983060:KJG983091 KTC983060:KTC983091 LCY983060:LCY983091 LMU983060:LMU983091 LWQ983060:LWQ983091 MGM983060:MGM983091 MQI983060:MQI983091 NAE983060:NAE983091 NKA983060:NKA983091 NTW983060:NTW983091 ODS983060:ODS983091 ONO983060:ONO983091 OXK983060:OXK983091 PHG983060:PHG983091 PRC983060:PRC983091 QAY983060:QAY983091 QKU983060:QKU983091 QUQ983060:QUQ983091 REM983060:REM983091 ROI983060:ROI983091 RYE983060:RYE983091 SIA983060:SIA983091 SRW983060:SRW983091 TBS983060:TBS983091 TLO983060:TLO983091 TVK983060:TVK983091 UFG983060:UFG983091 UPC983060:UPC983091 UYY983060:UYY983091 VIU983060:VIU983091 VSQ983060:VSQ983091 WCM983060:WCM983091 WMI983060:WMI983091 WWE983060:WWE983091 W31:W53 JS31:JS53 TO31:TO53 ADK31:ADK53 ANG31:ANG53 AXC31:AXC53 BGY31:BGY53 BQU31:BQU53 CAQ31:CAQ53 CKM31:CKM53 CUI31:CUI53 DEE31:DEE53 DOA31:DOA53 DXW31:DXW53 EHS31:EHS53 ERO31:ERO53 FBK31:FBK53 FLG31:FLG53 FVC31:FVC53 GEY31:GEY53 GOU31:GOU53 GYQ31:GYQ53 HIM31:HIM53 HSI31:HSI53 ICE31:ICE53 IMA31:IMA53 IVW31:IVW53 JFS31:JFS53 JPO31:JPO53 JZK31:JZK53 KJG31:KJG53 KTC31:KTC53 LCY31:LCY53 LMU31:LMU53 LWQ31:LWQ53 MGM31:MGM53 MQI31:MQI53 NAE31:NAE53 NKA31:NKA53 NTW31:NTW53 ODS31:ODS53 ONO31:ONO53 OXK31:OXK53 PHG31:PHG53 PRC31:PRC53 QAY31:QAY53 QKU31:QKU53 QUQ31:QUQ53 REM31:REM53 ROI31:ROI53 RYE31:RYE53 SIA31:SIA53 SRW31:SRW53 TBS31:TBS53 TLO31:TLO53 TVK31:TVK53 UFG31:UFG53 UPC31:UPC53 UYY31:UYY53 VIU31:VIU53 VSQ31:VSQ53 WCM31:WCM53 WMI31:WMI53 WWE31:WWE53">
      <formula1>$I$2:$I$4</formula1>
    </dataValidation>
  </dataValidations>
  <hyperlinks>
    <hyperlink ref="J33" r:id="rId1" location="overlay-context="/>
    <hyperlink ref="J34" r:id="rId2" location="overlay-context="/>
    <hyperlink ref="U44" r:id="rId3" location="overlay-context=_x000a__x000a_19/07/2018:" display="http://www.idep.edu.co/?q=content/gf-14-proceso-de-gesti%C3%B3n-financiera#overlay-context=_x000a__x000a_19/07/2018:"/>
    <hyperlink ref="U49" r:id="rId4"/>
    <hyperlink ref="U48" r:id="rId5"/>
    <hyperlink ref="U32" r:id="rId6" location="overlay-context=_x000a__x000a_24/12/2018:  radicado No. 00106-817-001434 del 29 de noviembre de 2018. " display="http://www.idep.edu.co/?q=content/gf-14-proceso-de-gesti%C3%B3n-financiera#overlay-context=_x000a__x000a_24/12/2018:  radicado No. 00106-817-001434 del 29 de noviembre de 2018. "/>
  </hyperlinks>
  <pageMargins left="0.7" right="0.7" top="0.75" bottom="0.75" header="0.3" footer="0.3"/>
  <pageSetup orientation="portrait" r:id="rId7"/>
  <drawing r:id="rId8"/>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A919"/>
  <sheetViews>
    <sheetView showGridLines="0" topLeftCell="A18" zoomScale="80" zoomScaleNormal="80" workbookViewId="0">
      <selection activeCell="G27" sqref="G27"/>
    </sheetView>
  </sheetViews>
  <sheetFormatPr baseColWidth="10" defaultColWidth="14.42578125" defaultRowHeight="15" customHeight="1" x14ac:dyDescent="0.25"/>
  <cols>
    <col min="1" max="1" width="6.5703125" style="173" customWidth="1"/>
    <col min="2" max="2" width="10.7109375" style="173" customWidth="1"/>
    <col min="3" max="3" width="17.5703125" style="173" customWidth="1"/>
    <col min="4" max="4" width="21.5703125" style="173" customWidth="1"/>
    <col min="5" max="5" width="52.28515625" style="173" customWidth="1"/>
    <col min="6" max="6" width="24.140625" style="173" customWidth="1"/>
    <col min="7" max="7" width="26.5703125" style="173" customWidth="1"/>
    <col min="8" max="8" width="25.85546875" style="173" customWidth="1"/>
    <col min="9" max="9" width="14" style="173" customWidth="1"/>
    <col min="10" max="10" width="18" style="173" customWidth="1"/>
    <col min="11" max="11" width="18.5703125" style="173" customWidth="1"/>
    <col min="12" max="12" width="20" style="173" customWidth="1"/>
    <col min="13" max="13" width="18.28515625" style="173" customWidth="1"/>
    <col min="14" max="15" width="18" style="173" customWidth="1"/>
    <col min="16" max="16" width="26.28515625" style="173" customWidth="1"/>
    <col min="17" max="17" width="24.85546875" style="173" customWidth="1"/>
    <col min="18" max="18" width="19.42578125" style="173" customWidth="1"/>
    <col min="19" max="19" width="28.140625" style="173" customWidth="1"/>
    <col min="20" max="20" width="57.28515625" style="173" customWidth="1"/>
    <col min="21" max="21" width="40.140625" style="173" customWidth="1"/>
    <col min="22" max="22" width="18.42578125" style="173" customWidth="1"/>
    <col min="23" max="23" width="19.42578125" style="173" customWidth="1"/>
    <col min="24" max="24" width="80.28515625" style="173" customWidth="1"/>
    <col min="25" max="25" width="31.140625" style="173" customWidth="1"/>
    <col min="26" max="26" width="14.42578125" style="173" customWidth="1"/>
    <col min="27" max="28" width="11" style="173" customWidth="1"/>
    <col min="29" max="16384" width="14.42578125" style="173"/>
  </cols>
  <sheetData>
    <row r="1" spans="1:26" ht="44.25" hidden="1" customHeight="1" x14ac:dyDescent="0.35">
      <c r="A1" s="2"/>
      <c r="B1" s="88"/>
      <c r="C1" s="89" t="s">
        <v>1</v>
      </c>
      <c r="D1" s="89" t="s">
        <v>2</v>
      </c>
      <c r="E1" s="5"/>
      <c r="F1" s="6" t="s">
        <v>3</v>
      </c>
      <c r="G1" s="6" t="s">
        <v>144</v>
      </c>
      <c r="H1" s="6" t="s">
        <v>5</v>
      </c>
      <c r="I1" s="6" t="s">
        <v>7</v>
      </c>
      <c r="J1" s="6" t="s">
        <v>166</v>
      </c>
      <c r="K1" s="1"/>
      <c r="L1" s="8"/>
      <c r="M1" s="7"/>
      <c r="N1" s="7"/>
      <c r="O1" s="7"/>
      <c r="P1" s="7"/>
      <c r="Q1" s="7"/>
      <c r="R1" s="7"/>
      <c r="S1" s="1"/>
      <c r="T1" s="1"/>
      <c r="U1" s="1"/>
      <c r="V1" s="1"/>
      <c r="W1" s="1"/>
      <c r="X1" s="1"/>
      <c r="Y1" s="1"/>
    </row>
    <row r="2" spans="1:26" s="79" customFormat="1" ht="26.25" hidden="1" thickBot="1" x14ac:dyDescent="0.25">
      <c r="A2" s="75"/>
      <c r="B2" s="87"/>
      <c r="C2" s="90" t="s">
        <v>8</v>
      </c>
      <c r="D2" s="91" t="s">
        <v>9</v>
      </c>
      <c r="E2" s="82"/>
      <c r="F2" s="94" t="s">
        <v>10</v>
      </c>
      <c r="G2" s="95" t="s">
        <v>162</v>
      </c>
      <c r="H2" s="94" t="s">
        <v>24</v>
      </c>
      <c r="I2" s="160" t="s">
        <v>149</v>
      </c>
      <c r="J2" s="80" t="s">
        <v>164</v>
      </c>
      <c r="K2" s="75"/>
      <c r="L2" s="76"/>
      <c r="M2" s="78"/>
      <c r="N2" s="78"/>
      <c r="O2" s="78"/>
      <c r="P2" s="78"/>
      <c r="Q2" s="78"/>
      <c r="R2" s="78"/>
      <c r="S2" s="75"/>
      <c r="T2" s="75"/>
      <c r="U2" s="75"/>
      <c r="V2" s="75"/>
      <c r="W2" s="75"/>
      <c r="X2" s="75"/>
      <c r="Y2" s="75"/>
    </row>
    <row r="3" spans="1:26" s="79" customFormat="1" ht="26.25" hidden="1" thickBot="1" x14ac:dyDescent="0.25">
      <c r="A3" s="75"/>
      <c r="B3" s="87"/>
      <c r="C3" s="90" t="s">
        <v>14</v>
      </c>
      <c r="D3" s="91" t="s">
        <v>15</v>
      </c>
      <c r="E3" s="82"/>
      <c r="F3" s="94" t="s">
        <v>135</v>
      </c>
      <c r="G3" s="95" t="s">
        <v>11</v>
      </c>
      <c r="H3" s="95" t="s">
        <v>147</v>
      </c>
      <c r="I3" s="162" t="s">
        <v>150</v>
      </c>
      <c r="J3" s="80" t="s">
        <v>167</v>
      </c>
      <c r="K3" s="75"/>
      <c r="L3" s="76"/>
      <c r="M3" s="78"/>
      <c r="N3" s="78"/>
      <c r="O3" s="78"/>
      <c r="P3" s="78"/>
      <c r="Q3" s="78"/>
      <c r="R3" s="78"/>
      <c r="S3" s="75"/>
      <c r="T3" s="75"/>
      <c r="U3" s="75"/>
      <c r="V3" s="75"/>
      <c r="W3" s="75"/>
      <c r="X3" s="75"/>
      <c r="Y3" s="75"/>
    </row>
    <row r="4" spans="1:26" s="79" customFormat="1" ht="26.25" hidden="1" thickBot="1" x14ac:dyDescent="0.25">
      <c r="A4" s="75"/>
      <c r="B4" s="87"/>
      <c r="C4" s="90" t="s">
        <v>126</v>
      </c>
      <c r="D4" s="91" t="s">
        <v>130</v>
      </c>
      <c r="E4" s="82"/>
      <c r="F4" s="94" t="s">
        <v>136</v>
      </c>
      <c r="G4" s="95" t="s">
        <v>145</v>
      </c>
      <c r="H4" s="83"/>
      <c r="I4" s="161" t="s">
        <v>30</v>
      </c>
      <c r="J4" s="80" t="s">
        <v>165</v>
      </c>
      <c r="K4" s="75"/>
      <c r="L4" s="76"/>
      <c r="M4" s="78"/>
      <c r="N4" s="78"/>
      <c r="O4" s="78"/>
      <c r="P4" s="78"/>
      <c r="Q4" s="78"/>
      <c r="R4" s="78"/>
      <c r="S4" s="75"/>
      <c r="T4" s="75"/>
      <c r="U4" s="75"/>
      <c r="V4" s="75"/>
      <c r="W4" s="75"/>
      <c r="X4" s="75"/>
      <c r="Y4" s="75"/>
    </row>
    <row r="5" spans="1:26" s="79" customFormat="1" ht="39" hidden="1" thickBot="1" x14ac:dyDescent="0.25">
      <c r="A5" s="75"/>
      <c r="B5" s="87"/>
      <c r="C5" s="91" t="s">
        <v>124</v>
      </c>
      <c r="D5" s="91" t="s">
        <v>132</v>
      </c>
      <c r="E5" s="82"/>
      <c r="F5" s="95" t="s">
        <v>137</v>
      </c>
      <c r="G5" s="95" t="s">
        <v>17</v>
      </c>
      <c r="H5" s="81"/>
      <c r="I5" s="80"/>
      <c r="J5" s="80"/>
      <c r="K5" s="75"/>
      <c r="L5" s="76"/>
      <c r="M5" s="78"/>
      <c r="N5" s="78"/>
      <c r="O5" s="78"/>
      <c r="P5" s="78"/>
      <c r="Q5" s="78"/>
      <c r="R5" s="78"/>
      <c r="S5" s="75"/>
      <c r="T5" s="75"/>
      <c r="U5" s="75"/>
      <c r="V5" s="75"/>
      <c r="W5" s="75"/>
      <c r="X5" s="75"/>
      <c r="Y5" s="75"/>
    </row>
    <row r="6" spans="1:26" s="79" customFormat="1" ht="26.25" hidden="1" thickBot="1" x14ac:dyDescent="0.25">
      <c r="A6" s="75"/>
      <c r="B6" s="87"/>
      <c r="C6" s="90" t="s">
        <v>38</v>
      </c>
      <c r="D6" s="91" t="s">
        <v>131</v>
      </c>
      <c r="F6" s="95" t="s">
        <v>138</v>
      </c>
      <c r="G6" s="81"/>
      <c r="H6" s="81"/>
      <c r="I6" s="80"/>
      <c r="J6" s="80"/>
      <c r="K6" s="75"/>
      <c r="L6" s="76"/>
      <c r="M6" s="78"/>
      <c r="N6" s="78"/>
      <c r="O6" s="78"/>
      <c r="P6" s="78"/>
      <c r="Q6" s="78"/>
      <c r="R6" s="78"/>
      <c r="S6" s="75"/>
      <c r="T6" s="75"/>
      <c r="U6" s="75"/>
      <c r="V6" s="75"/>
      <c r="W6" s="75"/>
      <c r="X6" s="75"/>
      <c r="Y6" s="75"/>
    </row>
    <row r="7" spans="1:26" s="79" customFormat="1" ht="26.25" hidden="1" thickBot="1" x14ac:dyDescent="0.25">
      <c r="A7" s="75"/>
      <c r="B7" s="87"/>
      <c r="C7" s="90" t="s">
        <v>42</v>
      </c>
      <c r="D7" s="91" t="s">
        <v>133</v>
      </c>
      <c r="E7" s="82"/>
      <c r="F7" s="83"/>
      <c r="G7" s="81"/>
      <c r="H7" s="81"/>
      <c r="I7" s="84"/>
      <c r="J7" s="84"/>
      <c r="K7" s="75"/>
      <c r="L7" s="76"/>
      <c r="M7" s="78"/>
      <c r="N7" s="78"/>
      <c r="O7" s="78"/>
      <c r="P7" s="78"/>
      <c r="Q7" s="78"/>
      <c r="R7" s="78"/>
      <c r="S7" s="75"/>
      <c r="T7" s="75"/>
      <c r="U7" s="75"/>
      <c r="V7" s="75"/>
      <c r="W7" s="75"/>
      <c r="X7" s="75"/>
      <c r="Y7" s="75"/>
    </row>
    <row r="8" spans="1:26" s="79" customFormat="1" ht="26.25" hidden="1" thickBot="1" x14ac:dyDescent="0.25">
      <c r="A8" s="75"/>
      <c r="B8" s="87"/>
      <c r="C8" s="90" t="s">
        <v>45</v>
      </c>
      <c r="D8" s="91" t="s">
        <v>35</v>
      </c>
      <c r="E8" s="82"/>
      <c r="F8" s="83"/>
      <c r="G8" s="81"/>
      <c r="H8" s="81"/>
      <c r="I8" s="80"/>
      <c r="J8" s="80"/>
      <c r="K8" s="75"/>
      <c r="L8" s="76"/>
      <c r="M8" s="78"/>
      <c r="N8" s="78"/>
      <c r="O8" s="78"/>
      <c r="P8" s="78"/>
      <c r="Q8" s="78"/>
      <c r="R8" s="78"/>
      <c r="S8" s="75"/>
      <c r="T8" s="75"/>
      <c r="U8" s="75"/>
      <c r="V8" s="75"/>
      <c r="W8" s="75"/>
      <c r="X8" s="75"/>
      <c r="Y8" s="75"/>
    </row>
    <row r="9" spans="1:26" s="79" customFormat="1" ht="51.75" hidden="1" thickBot="1" x14ac:dyDescent="0.25">
      <c r="A9" s="75"/>
      <c r="B9" s="87"/>
      <c r="C9" s="90" t="s">
        <v>127</v>
      </c>
      <c r="D9" s="91" t="s">
        <v>39</v>
      </c>
      <c r="E9" s="82"/>
      <c r="F9" s="81"/>
      <c r="G9" s="81"/>
      <c r="H9" s="81"/>
      <c r="I9" s="80"/>
      <c r="J9" s="80"/>
      <c r="K9" s="75"/>
      <c r="L9" s="76"/>
      <c r="M9" s="78"/>
      <c r="N9" s="78"/>
      <c r="O9" s="78"/>
      <c r="P9" s="78"/>
      <c r="Q9" s="78"/>
      <c r="R9" s="78"/>
      <c r="S9" s="75"/>
      <c r="T9" s="75"/>
      <c r="U9" s="75"/>
      <c r="V9" s="75"/>
      <c r="W9" s="75"/>
      <c r="X9" s="75"/>
      <c r="Y9" s="75"/>
    </row>
    <row r="10" spans="1:26" s="79" customFormat="1" ht="26.25" hidden="1" thickBot="1" x14ac:dyDescent="0.25">
      <c r="A10" s="75"/>
      <c r="B10" s="87"/>
      <c r="C10" s="90" t="s">
        <v>50</v>
      </c>
      <c r="D10" s="91" t="s">
        <v>43</v>
      </c>
      <c r="E10" s="82"/>
      <c r="F10" s="81"/>
      <c r="G10" s="81"/>
      <c r="H10" s="81"/>
      <c r="I10" s="80"/>
      <c r="J10" s="80"/>
      <c r="K10" s="75"/>
      <c r="L10" s="76"/>
      <c r="M10" s="78"/>
      <c r="N10" s="78"/>
      <c r="O10" s="78"/>
      <c r="P10" s="78"/>
      <c r="Q10" s="78"/>
      <c r="R10" s="78"/>
      <c r="S10" s="75"/>
      <c r="T10" s="75"/>
      <c r="U10" s="75"/>
      <c r="V10" s="75"/>
      <c r="W10" s="75"/>
      <c r="X10" s="75"/>
      <c r="Y10" s="75"/>
    </row>
    <row r="11" spans="1:26" s="79" customFormat="1" ht="39" hidden="1" thickBot="1" x14ac:dyDescent="0.25">
      <c r="A11" s="75"/>
      <c r="B11" s="87"/>
      <c r="C11" s="90" t="s">
        <v>52</v>
      </c>
      <c r="D11" s="91" t="s">
        <v>139</v>
      </c>
      <c r="E11" s="82"/>
      <c r="F11" s="81"/>
      <c r="G11" s="81"/>
      <c r="H11" s="81"/>
      <c r="I11" s="80"/>
      <c r="J11" s="80"/>
      <c r="K11" s="75"/>
      <c r="L11" s="76"/>
      <c r="M11" s="78"/>
      <c r="N11" s="78"/>
      <c r="O11" s="78"/>
      <c r="P11" s="78"/>
      <c r="Q11" s="78"/>
      <c r="R11" s="78"/>
      <c r="S11" s="75"/>
      <c r="T11" s="75"/>
      <c r="U11" s="75"/>
      <c r="V11" s="75"/>
      <c r="W11" s="75"/>
      <c r="X11" s="75"/>
      <c r="Y11" s="75"/>
    </row>
    <row r="12" spans="1:26" s="79" customFormat="1" ht="26.25" hidden="1" thickBot="1" x14ac:dyDescent="0.25">
      <c r="A12" s="75"/>
      <c r="B12" s="87"/>
      <c r="C12" s="90" t="s">
        <v>54</v>
      </c>
      <c r="D12" s="91" t="s">
        <v>134</v>
      </c>
      <c r="E12" s="82"/>
      <c r="F12" s="85"/>
      <c r="G12" s="85"/>
      <c r="H12" s="85"/>
      <c r="I12" s="86"/>
      <c r="J12" s="78"/>
      <c r="K12" s="78"/>
      <c r="L12" s="75"/>
      <c r="M12" s="76"/>
      <c r="N12" s="78"/>
      <c r="O12" s="78"/>
      <c r="P12" s="78"/>
      <c r="Q12" s="78"/>
      <c r="R12" s="78"/>
      <c r="S12" s="78"/>
      <c r="T12" s="75"/>
      <c r="U12" s="75"/>
      <c r="V12" s="75"/>
      <c r="W12" s="75"/>
      <c r="X12" s="75"/>
      <c r="Y12" s="75"/>
      <c r="Z12" s="75"/>
    </row>
    <row r="13" spans="1:26" s="79" customFormat="1" ht="39" hidden="1" thickBot="1" x14ac:dyDescent="0.25">
      <c r="A13" s="75"/>
      <c r="B13" s="87"/>
      <c r="C13" s="90" t="s">
        <v>55</v>
      </c>
      <c r="D13" s="91" t="s">
        <v>53</v>
      </c>
      <c r="E13" s="82"/>
      <c r="F13" s="85"/>
      <c r="G13" s="85"/>
      <c r="H13" s="85"/>
      <c r="I13" s="86"/>
      <c r="J13" s="78"/>
      <c r="K13" s="78"/>
      <c r="L13" s="75"/>
      <c r="M13" s="76"/>
      <c r="N13" s="78"/>
      <c r="O13" s="78"/>
      <c r="P13" s="78"/>
      <c r="Q13" s="78"/>
      <c r="R13" s="78"/>
      <c r="S13" s="78"/>
      <c r="T13" s="75"/>
      <c r="U13" s="75"/>
      <c r="V13" s="75"/>
      <c r="W13" s="75"/>
      <c r="X13" s="75"/>
      <c r="Y13" s="75"/>
      <c r="Z13" s="75"/>
    </row>
    <row r="14" spans="1:26" s="79" customFormat="1" ht="26.25" hidden="1" thickBot="1" x14ac:dyDescent="0.25">
      <c r="A14" s="75"/>
      <c r="B14" s="87"/>
      <c r="C14" s="91" t="s">
        <v>128</v>
      </c>
      <c r="D14" s="92"/>
      <c r="E14" s="82"/>
      <c r="F14" s="85"/>
      <c r="G14" s="85"/>
      <c r="H14" s="85"/>
      <c r="I14" s="86"/>
      <c r="J14" s="78"/>
      <c r="K14" s="78"/>
      <c r="L14" s="75"/>
      <c r="M14" s="76"/>
      <c r="N14" s="78"/>
      <c r="O14" s="78"/>
      <c r="P14" s="78"/>
      <c r="Q14" s="78"/>
      <c r="R14" s="78"/>
      <c r="S14" s="78"/>
      <c r="T14" s="75"/>
      <c r="U14" s="75"/>
      <c r="V14" s="75"/>
      <c r="W14" s="75"/>
      <c r="X14" s="75"/>
      <c r="Y14" s="75"/>
      <c r="Z14" s="75"/>
    </row>
    <row r="15" spans="1:26" s="79" customFormat="1" ht="39" hidden="1" thickBot="1" x14ac:dyDescent="0.25">
      <c r="A15" s="75"/>
      <c r="B15" s="87"/>
      <c r="C15" s="93" t="s">
        <v>21</v>
      </c>
      <c r="D15" s="91"/>
      <c r="E15" s="82"/>
      <c r="F15" s="85"/>
      <c r="G15" s="85"/>
      <c r="H15" s="85"/>
      <c r="I15" s="86"/>
      <c r="J15" s="78"/>
      <c r="K15" s="78"/>
      <c r="L15" s="75"/>
      <c r="M15" s="76"/>
      <c r="N15" s="78"/>
      <c r="O15" s="78"/>
      <c r="P15" s="78"/>
      <c r="Q15" s="78"/>
      <c r="R15" s="78"/>
      <c r="S15" s="78"/>
      <c r="T15" s="75"/>
      <c r="U15" s="75"/>
      <c r="V15" s="75"/>
      <c r="W15" s="75"/>
      <c r="X15" s="75"/>
      <c r="Y15" s="75"/>
      <c r="Z15" s="75"/>
    </row>
    <row r="16" spans="1:26" ht="24" hidden="1" thickBot="1" x14ac:dyDescent="0.4">
      <c r="A16" s="2"/>
      <c r="B16" s="1"/>
      <c r="C16" s="1"/>
      <c r="D16" s="1"/>
      <c r="E16" s="14"/>
      <c r="F16" s="1"/>
      <c r="G16" s="14"/>
      <c r="H16" s="14"/>
      <c r="I16" s="7"/>
      <c r="J16" s="7"/>
      <c r="K16" s="7"/>
      <c r="L16" s="7"/>
      <c r="M16" s="8"/>
      <c r="N16" s="7"/>
      <c r="O16" s="7"/>
      <c r="P16" s="7"/>
      <c r="Q16" s="7"/>
      <c r="R16" s="7"/>
      <c r="S16" s="7"/>
      <c r="T16" s="15"/>
      <c r="U16" s="15"/>
      <c r="V16" s="15"/>
      <c r="W16" s="1"/>
      <c r="X16" s="16"/>
      <c r="Y16" s="16"/>
      <c r="Z16" s="1"/>
    </row>
    <row r="17" spans="1:27" ht="27.75" customHeight="1" x14ac:dyDescent="0.25">
      <c r="A17" s="553"/>
      <c r="B17" s="496"/>
      <c r="C17" s="497"/>
      <c r="D17" s="538" t="s">
        <v>56</v>
      </c>
      <c r="E17" s="539"/>
      <c r="F17" s="539"/>
      <c r="G17" s="539"/>
      <c r="H17" s="539"/>
      <c r="I17" s="539"/>
      <c r="J17" s="539"/>
      <c r="K17" s="539"/>
      <c r="L17" s="539"/>
      <c r="M17" s="539"/>
      <c r="N17" s="539"/>
      <c r="O17" s="539"/>
      <c r="P17" s="539"/>
      <c r="Q17" s="539"/>
      <c r="R17" s="539"/>
      <c r="S17" s="539"/>
      <c r="T17" s="539"/>
      <c r="U17" s="539"/>
      <c r="V17" s="539"/>
      <c r="W17" s="540"/>
      <c r="X17" s="121" t="s">
        <v>57</v>
      </c>
      <c r="Z17" s="1"/>
    </row>
    <row r="18" spans="1:27" ht="27.75" customHeight="1" x14ac:dyDescent="0.25">
      <c r="A18" s="554"/>
      <c r="B18" s="555"/>
      <c r="C18" s="439"/>
      <c r="D18" s="541"/>
      <c r="E18" s="542"/>
      <c r="F18" s="542"/>
      <c r="G18" s="542"/>
      <c r="H18" s="542"/>
      <c r="I18" s="542"/>
      <c r="J18" s="542"/>
      <c r="K18" s="542"/>
      <c r="L18" s="542"/>
      <c r="M18" s="542"/>
      <c r="N18" s="542"/>
      <c r="O18" s="542"/>
      <c r="P18" s="542"/>
      <c r="Q18" s="542"/>
      <c r="R18" s="542"/>
      <c r="S18" s="542"/>
      <c r="T18" s="542"/>
      <c r="U18" s="542"/>
      <c r="V18" s="542"/>
      <c r="W18" s="543"/>
      <c r="X18" s="176" t="s">
        <v>168</v>
      </c>
      <c r="Z18" s="1"/>
    </row>
    <row r="19" spans="1:27" ht="27.75" customHeight="1" x14ac:dyDescent="0.25">
      <c r="A19" s="554"/>
      <c r="B19" s="555"/>
      <c r="C19" s="439"/>
      <c r="D19" s="541"/>
      <c r="E19" s="542"/>
      <c r="F19" s="542"/>
      <c r="G19" s="542"/>
      <c r="H19" s="542"/>
      <c r="I19" s="542"/>
      <c r="J19" s="542"/>
      <c r="K19" s="542"/>
      <c r="L19" s="542"/>
      <c r="M19" s="542"/>
      <c r="N19" s="542"/>
      <c r="O19" s="542"/>
      <c r="P19" s="542"/>
      <c r="Q19" s="542"/>
      <c r="R19" s="542"/>
      <c r="S19" s="542"/>
      <c r="T19" s="542"/>
      <c r="U19" s="542"/>
      <c r="V19" s="542"/>
      <c r="W19" s="543"/>
      <c r="X19" s="177" t="s">
        <v>169</v>
      </c>
      <c r="Z19" s="1"/>
    </row>
    <row r="20" spans="1:27" ht="27.75" customHeight="1" thickBot="1" x14ac:dyDescent="0.3">
      <c r="A20" s="556"/>
      <c r="B20" s="419"/>
      <c r="C20" s="420"/>
      <c r="D20" s="544"/>
      <c r="E20" s="545"/>
      <c r="F20" s="545"/>
      <c r="G20" s="545"/>
      <c r="H20" s="545"/>
      <c r="I20" s="545"/>
      <c r="J20" s="545"/>
      <c r="K20" s="545"/>
      <c r="L20" s="545"/>
      <c r="M20" s="545"/>
      <c r="N20" s="545"/>
      <c r="O20" s="545"/>
      <c r="P20" s="545"/>
      <c r="Q20" s="545"/>
      <c r="R20" s="545"/>
      <c r="S20" s="545"/>
      <c r="T20" s="545"/>
      <c r="U20" s="545"/>
      <c r="V20" s="545"/>
      <c r="W20" s="546"/>
      <c r="X20" s="122" t="s">
        <v>58</v>
      </c>
      <c r="Z20" s="1"/>
    </row>
    <row r="21" spans="1:27" ht="36.75" customHeight="1" thickBot="1" x14ac:dyDescent="0.3">
      <c r="A21" s="17"/>
      <c r="B21" s="18"/>
      <c r="C21" s="18"/>
      <c r="D21" s="18"/>
      <c r="E21" s="19"/>
      <c r="F21" s="20"/>
      <c r="G21" s="21"/>
      <c r="H21" s="21"/>
      <c r="I21" s="20"/>
      <c r="J21" s="20"/>
      <c r="K21" s="20"/>
      <c r="L21" s="20"/>
      <c r="M21" s="20"/>
      <c r="N21" s="20"/>
      <c r="O21" s="20"/>
      <c r="P21" s="20"/>
      <c r="Q21" s="20"/>
      <c r="R21" s="20"/>
      <c r="S21" s="20"/>
      <c r="T21" s="22"/>
      <c r="U21" s="22"/>
      <c r="V21" s="22"/>
      <c r="W21" s="20"/>
      <c r="X21" s="21"/>
    </row>
    <row r="22" spans="1:27" ht="63" customHeight="1" thickBot="1" x14ac:dyDescent="0.3">
      <c r="A22" s="547" t="s">
        <v>59</v>
      </c>
      <c r="B22" s="548"/>
      <c r="C22" s="549"/>
      <c r="D22" s="23"/>
      <c r="E22" s="530" t="str">
        <f>CONCATENATE("INFORME DE SEGUIMIENTO DEL PROCESO ",A23)</f>
        <v>INFORME DE SEGUIMIENTO DEL PROCESO CONTROL INTERNO DISCIPLINARIO</v>
      </c>
      <c r="F22" s="531"/>
      <c r="G22" s="21"/>
      <c r="H22" s="566" t="s">
        <v>60</v>
      </c>
      <c r="I22" s="567"/>
      <c r="J22" s="568"/>
      <c r="K22" s="107"/>
      <c r="L22" s="107"/>
      <c r="M22" s="574" t="s">
        <v>61</v>
      </c>
      <c r="N22" s="575"/>
      <c r="O22" s="576"/>
      <c r="P22" s="111"/>
      <c r="Q22" s="111"/>
      <c r="R22" s="111"/>
      <c r="S22" s="111"/>
      <c r="T22" s="111"/>
      <c r="U22" s="111"/>
      <c r="V22" s="111"/>
      <c r="W22" s="111"/>
      <c r="X22" s="110"/>
    </row>
    <row r="23" spans="1:27" ht="53.25" customHeight="1" thickBot="1" x14ac:dyDescent="0.3">
      <c r="A23" s="590" t="s">
        <v>55</v>
      </c>
      <c r="B23" s="591"/>
      <c r="C23" s="592"/>
      <c r="D23" s="23"/>
      <c r="E23" s="125" t="s">
        <v>151</v>
      </c>
      <c r="F23" s="126">
        <f>COUNTA(A31:A40)</f>
        <v>0</v>
      </c>
      <c r="G23" s="21"/>
      <c r="H23" s="569" t="s">
        <v>69</v>
      </c>
      <c r="I23" s="570"/>
      <c r="J23" s="126">
        <f>COUNTIF(I31:I40,"Acción correctiva")</f>
        <v>0</v>
      </c>
      <c r="K23" s="112"/>
      <c r="L23" s="108"/>
      <c r="M23" s="113" t="s">
        <v>65</v>
      </c>
      <c r="N23" s="124" t="s">
        <v>66</v>
      </c>
      <c r="O23" s="156" t="s">
        <v>67</v>
      </c>
      <c r="P23" s="111"/>
      <c r="Q23" s="111"/>
      <c r="R23" s="111"/>
      <c r="S23" s="111"/>
      <c r="T23" s="111"/>
      <c r="U23" s="110"/>
      <c r="V23" s="110"/>
      <c r="W23" s="23"/>
      <c r="X23" s="110"/>
    </row>
    <row r="24" spans="1:27" ht="48.75" customHeight="1" thickBot="1" x14ac:dyDescent="0.4">
      <c r="A24" s="27"/>
      <c r="B24" s="23"/>
      <c r="C24" s="23"/>
      <c r="D24" s="28"/>
      <c r="E24" s="127" t="s">
        <v>62</v>
      </c>
      <c r="F24" s="128">
        <f>COUNTA(H31:H40)</f>
        <v>0</v>
      </c>
      <c r="G24" s="24"/>
      <c r="H24" s="571" t="s">
        <v>156</v>
      </c>
      <c r="I24" s="572"/>
      <c r="J24" s="131">
        <f>COUNTIF(I31:I40,"Acción Preventiva y/o de mejora")</f>
        <v>0</v>
      </c>
      <c r="K24" s="112"/>
      <c r="L24" s="108"/>
      <c r="M24" s="114">
        <v>2016</v>
      </c>
      <c r="N24" s="37"/>
      <c r="O24" s="115">
        <v>3</v>
      </c>
      <c r="P24" s="111"/>
      <c r="Q24" s="111"/>
      <c r="R24" s="112"/>
      <c r="S24" s="112"/>
      <c r="T24" s="112"/>
      <c r="U24" s="110"/>
      <c r="V24" s="110"/>
      <c r="W24" s="23"/>
      <c r="X24" s="110"/>
    </row>
    <row r="25" spans="1:27" ht="53.25" customHeight="1" x14ac:dyDescent="0.35">
      <c r="A25" s="27"/>
      <c r="B25" s="23"/>
      <c r="C25" s="23"/>
      <c r="D25" s="33"/>
      <c r="E25" s="129" t="s">
        <v>152</v>
      </c>
      <c r="F25" s="128">
        <f>COUNTIF(W31:W40, "Vencida")</f>
        <v>0</v>
      </c>
      <c r="G25" s="24"/>
      <c r="H25" s="573"/>
      <c r="I25" s="573"/>
      <c r="J25" s="118"/>
      <c r="K25" s="112"/>
      <c r="L25" s="108"/>
      <c r="M25" s="116">
        <v>2017</v>
      </c>
      <c r="N25" s="46"/>
      <c r="O25" s="117"/>
      <c r="P25" s="111"/>
      <c r="Q25" s="111"/>
      <c r="R25" s="112"/>
      <c r="S25" s="112"/>
      <c r="T25" s="112"/>
      <c r="U25" s="110"/>
      <c r="V25" s="110"/>
      <c r="W25" s="23"/>
      <c r="X25" s="62"/>
    </row>
    <row r="26" spans="1:27" ht="48.75" customHeight="1" x14ac:dyDescent="0.35">
      <c r="A26" s="27"/>
      <c r="B26" s="23"/>
      <c r="C26" s="23"/>
      <c r="D26" s="28"/>
      <c r="E26" s="129" t="s">
        <v>153</v>
      </c>
      <c r="F26" s="128">
        <f>COUNTIF(W31:W40, "En ejecución")</f>
        <v>0</v>
      </c>
      <c r="G26" s="24"/>
      <c r="H26" s="573"/>
      <c r="I26" s="573"/>
      <c r="J26" s="174"/>
      <c r="K26" s="118"/>
      <c r="L26" s="108"/>
      <c r="M26" s="116">
        <v>2018</v>
      </c>
      <c r="N26" s="46"/>
      <c r="O26" s="117"/>
      <c r="P26" s="111"/>
      <c r="Q26" s="111"/>
      <c r="R26" s="112"/>
      <c r="S26" s="112"/>
      <c r="T26" s="112"/>
      <c r="U26" s="110"/>
      <c r="V26" s="110"/>
      <c r="W26" s="23"/>
      <c r="X26" s="62"/>
    </row>
    <row r="27" spans="1:27" ht="51" customHeight="1" thickBot="1" x14ac:dyDescent="0.4">
      <c r="A27" s="27"/>
      <c r="B27" s="23"/>
      <c r="C27" s="23"/>
      <c r="D27" s="33"/>
      <c r="E27" s="130" t="s">
        <v>155</v>
      </c>
      <c r="F27" s="131">
        <f>COUNTIF(W31:W40, "Cerrada")</f>
        <v>0</v>
      </c>
      <c r="G27" s="24"/>
      <c r="H27" s="25"/>
      <c r="I27" s="109"/>
      <c r="J27" s="108"/>
      <c r="K27" s="108"/>
      <c r="L27" s="108"/>
      <c r="M27" s="119" t="s">
        <v>75</v>
      </c>
      <c r="N27" s="120">
        <f>SUM(N24:N26)</f>
        <v>0</v>
      </c>
      <c r="O27" s="157">
        <f>SUM(O24:O26)</f>
        <v>3</v>
      </c>
      <c r="P27" s="111"/>
      <c r="Q27" s="111"/>
      <c r="R27" s="112"/>
      <c r="S27" s="112"/>
      <c r="T27" s="112"/>
      <c r="U27" s="110"/>
      <c r="V27" s="110"/>
      <c r="W27" s="23"/>
      <c r="X27" s="62"/>
    </row>
    <row r="28" spans="1:27" ht="41.25" customHeight="1" thickBot="1" x14ac:dyDescent="0.4">
      <c r="A28" s="27"/>
      <c r="B28" s="23"/>
      <c r="C28" s="23"/>
      <c r="D28" s="23"/>
      <c r="E28" s="103"/>
      <c r="F28" s="104"/>
      <c r="G28" s="24"/>
      <c r="H28" s="25"/>
      <c r="I28" s="105"/>
      <c r="J28" s="106"/>
      <c r="K28" s="105"/>
      <c r="L28" s="106"/>
      <c r="M28" s="123"/>
      <c r="N28" s="26"/>
      <c r="O28" s="26"/>
      <c r="P28" s="26"/>
      <c r="Q28" s="26"/>
      <c r="R28" s="20"/>
      <c r="S28" s="20"/>
      <c r="T28" s="20"/>
      <c r="U28" s="20"/>
      <c r="V28" s="20"/>
      <c r="W28" s="20"/>
      <c r="X28" s="20"/>
    </row>
    <row r="29" spans="1:27" s="97" customFormat="1" ht="45" customHeight="1" thickBot="1" x14ac:dyDescent="0.25">
      <c r="A29" s="557" t="s">
        <v>80</v>
      </c>
      <c r="B29" s="558"/>
      <c r="C29" s="558"/>
      <c r="D29" s="558"/>
      <c r="E29" s="558"/>
      <c r="F29" s="558"/>
      <c r="G29" s="559"/>
      <c r="H29" s="550" t="s">
        <v>81</v>
      </c>
      <c r="I29" s="551"/>
      <c r="J29" s="551"/>
      <c r="K29" s="551"/>
      <c r="L29" s="551"/>
      <c r="M29" s="551"/>
      <c r="N29" s="552"/>
      <c r="O29" s="563" t="s">
        <v>82</v>
      </c>
      <c r="P29" s="564"/>
      <c r="Q29" s="564"/>
      <c r="R29" s="564"/>
      <c r="S29" s="565"/>
      <c r="T29" s="527" t="s">
        <v>148</v>
      </c>
      <c r="U29" s="528"/>
      <c r="V29" s="528"/>
      <c r="W29" s="528"/>
      <c r="X29" s="529"/>
      <c r="Y29" s="99"/>
      <c r="Z29" s="100"/>
      <c r="AA29" s="101"/>
    </row>
    <row r="30" spans="1:27" ht="63" customHeight="1" thickBot="1" x14ac:dyDescent="0.3">
      <c r="A30" s="196" t="s">
        <v>154</v>
      </c>
      <c r="B30" s="197" t="s">
        <v>3</v>
      </c>
      <c r="C30" s="197" t="s">
        <v>84</v>
      </c>
      <c r="D30" s="197" t="s">
        <v>140</v>
      </c>
      <c r="E30" s="197" t="s">
        <v>141</v>
      </c>
      <c r="F30" s="197" t="s">
        <v>142</v>
      </c>
      <c r="G30" s="198" t="s">
        <v>143</v>
      </c>
      <c r="H30" s="199" t="s">
        <v>146</v>
      </c>
      <c r="I30" s="197" t="s">
        <v>5</v>
      </c>
      <c r="J30" s="197" t="s">
        <v>85</v>
      </c>
      <c r="K30" s="200" t="s">
        <v>86</v>
      </c>
      <c r="L30" s="200" t="s">
        <v>88</v>
      </c>
      <c r="M30" s="200" t="s">
        <v>89</v>
      </c>
      <c r="N30" s="201" t="s">
        <v>90</v>
      </c>
      <c r="O30" s="535" t="s">
        <v>91</v>
      </c>
      <c r="P30" s="536"/>
      <c r="Q30" s="536"/>
      <c r="R30" s="537"/>
      <c r="S30" s="201" t="s">
        <v>92</v>
      </c>
      <c r="T30" s="202" t="s">
        <v>91</v>
      </c>
      <c r="U30" s="200" t="s">
        <v>92</v>
      </c>
      <c r="V30" s="200" t="s">
        <v>166</v>
      </c>
      <c r="W30" s="200" t="s">
        <v>93</v>
      </c>
      <c r="X30" s="201" t="s">
        <v>163</v>
      </c>
      <c r="Y30" s="98"/>
      <c r="Z30" s="102"/>
      <c r="AA30" s="102"/>
    </row>
    <row r="31" spans="1:27" ht="37.5" customHeight="1" x14ac:dyDescent="0.25">
      <c r="A31" s="182"/>
      <c r="B31" s="182"/>
      <c r="C31" s="182"/>
      <c r="D31" s="182"/>
      <c r="E31" s="185"/>
      <c r="F31" s="182"/>
      <c r="G31" s="203"/>
      <c r="H31" s="203"/>
      <c r="I31" s="185"/>
      <c r="J31" s="185"/>
      <c r="K31" s="185"/>
      <c r="L31" s="185"/>
      <c r="M31" s="191"/>
      <c r="N31" s="185"/>
      <c r="O31" s="606"/>
      <c r="P31" s="607"/>
      <c r="Q31" s="607"/>
      <c r="R31" s="608"/>
      <c r="S31" s="185"/>
      <c r="T31" s="188"/>
      <c r="U31" s="188"/>
      <c r="V31" s="188"/>
      <c r="W31" s="179"/>
      <c r="X31" s="204"/>
      <c r="Y31" s="77"/>
      <c r="Z31" s="1"/>
    </row>
    <row r="32" spans="1:27" ht="37.5" customHeight="1" x14ac:dyDescent="0.25">
      <c r="A32" s="166"/>
      <c r="B32" s="163"/>
      <c r="C32" s="163"/>
      <c r="D32" s="166"/>
      <c r="E32" s="167"/>
      <c r="F32" s="163"/>
      <c r="G32" s="168"/>
      <c r="H32" s="168"/>
      <c r="I32" s="164"/>
      <c r="J32" s="167"/>
      <c r="K32" s="167"/>
      <c r="L32" s="167"/>
      <c r="M32" s="169"/>
      <c r="N32" s="167"/>
      <c r="O32" s="581"/>
      <c r="P32" s="582"/>
      <c r="Q32" s="582"/>
      <c r="R32" s="583"/>
      <c r="S32" s="167"/>
      <c r="T32" s="170"/>
      <c r="U32" s="170"/>
      <c r="V32" s="165"/>
      <c r="W32" s="172"/>
      <c r="X32" s="171"/>
      <c r="Y32" s="16"/>
      <c r="Z32" s="1"/>
    </row>
    <row r="33" spans="1:26" ht="37.5" customHeight="1" x14ac:dyDescent="0.25">
      <c r="A33" s="166"/>
      <c r="B33" s="163"/>
      <c r="C33" s="163"/>
      <c r="D33" s="166"/>
      <c r="E33" s="167"/>
      <c r="F33" s="163"/>
      <c r="G33" s="168"/>
      <c r="H33" s="168"/>
      <c r="I33" s="164"/>
      <c r="J33" s="166"/>
      <c r="K33" s="166"/>
      <c r="L33" s="167"/>
      <c r="M33" s="166"/>
      <c r="N33" s="166"/>
      <c r="O33" s="584"/>
      <c r="P33" s="585"/>
      <c r="Q33" s="585"/>
      <c r="R33" s="586"/>
      <c r="S33" s="166"/>
      <c r="T33" s="170"/>
      <c r="U33" s="170"/>
      <c r="V33" s="165"/>
      <c r="W33" s="172"/>
      <c r="X33" s="171"/>
      <c r="Y33" s="16"/>
      <c r="Z33" s="1"/>
    </row>
    <row r="34" spans="1:26" x14ac:dyDescent="0.25">
      <c r="A34" s="1"/>
      <c r="B34" s="1"/>
      <c r="C34" s="1"/>
      <c r="D34" s="1"/>
      <c r="E34" s="16"/>
      <c r="F34" s="1"/>
      <c r="G34" s="16"/>
      <c r="H34" s="16"/>
      <c r="I34" s="1"/>
      <c r="J34" s="1"/>
      <c r="K34" s="1"/>
      <c r="L34" s="1"/>
      <c r="M34" s="1"/>
      <c r="N34" s="1"/>
      <c r="O34" s="1"/>
      <c r="P34" s="1"/>
      <c r="Q34" s="1"/>
      <c r="R34" s="1"/>
      <c r="S34" s="1"/>
      <c r="T34" s="15"/>
      <c r="U34" s="15"/>
      <c r="V34" s="15"/>
      <c r="W34" s="13"/>
      <c r="X34" s="16"/>
      <c r="Y34" s="1"/>
      <c r="Z34" s="1"/>
    </row>
    <row r="35" spans="1:26" x14ac:dyDescent="0.25">
      <c r="A35" s="1"/>
      <c r="B35" s="1"/>
      <c r="C35" s="1"/>
      <c r="D35" s="1"/>
      <c r="E35" s="16"/>
      <c r="F35" s="1"/>
      <c r="G35" s="16"/>
      <c r="H35" s="16"/>
      <c r="I35" s="1"/>
      <c r="J35" s="1"/>
      <c r="K35" s="1"/>
      <c r="L35" s="1"/>
      <c r="M35" s="1"/>
      <c r="N35" s="1"/>
      <c r="O35" s="1"/>
      <c r="P35" s="1"/>
      <c r="Q35" s="1"/>
      <c r="R35" s="1"/>
      <c r="S35" s="1"/>
      <c r="T35" s="15"/>
      <c r="U35" s="15"/>
      <c r="V35" s="15"/>
      <c r="W35" s="13"/>
      <c r="X35" s="16"/>
      <c r="Y35" s="1"/>
      <c r="Z35" s="1"/>
    </row>
    <row r="36" spans="1:26" x14ac:dyDescent="0.25">
      <c r="A36" s="1"/>
      <c r="B36" s="1"/>
      <c r="C36" s="1"/>
      <c r="D36" s="1"/>
      <c r="E36" s="16"/>
      <c r="F36" s="1"/>
      <c r="G36" s="16"/>
      <c r="H36" s="16"/>
      <c r="I36" s="1"/>
      <c r="J36" s="1"/>
      <c r="K36" s="1"/>
      <c r="L36" s="1"/>
      <c r="M36" s="1"/>
      <c r="N36" s="1"/>
      <c r="O36" s="1"/>
      <c r="P36" s="1"/>
      <c r="Q36" s="1"/>
      <c r="R36" s="1"/>
      <c r="S36" s="1"/>
      <c r="T36" s="15"/>
      <c r="U36" s="15"/>
      <c r="V36" s="15"/>
      <c r="W36" s="13"/>
      <c r="X36" s="16"/>
      <c r="Y36" s="1"/>
      <c r="Z36" s="1"/>
    </row>
    <row r="37" spans="1:26" x14ac:dyDescent="0.25">
      <c r="A37" s="1"/>
      <c r="B37" s="1"/>
      <c r="C37" s="1"/>
      <c r="D37" s="1"/>
      <c r="E37" s="16"/>
      <c r="F37" s="1"/>
      <c r="G37" s="16"/>
      <c r="H37" s="16"/>
      <c r="I37" s="1"/>
      <c r="J37" s="1"/>
      <c r="K37" s="1"/>
      <c r="L37" s="1"/>
      <c r="M37" s="1"/>
      <c r="N37" s="1"/>
      <c r="O37" s="1"/>
      <c r="P37" s="1"/>
      <c r="Q37" s="1"/>
      <c r="R37" s="1"/>
      <c r="S37" s="1"/>
      <c r="T37" s="15"/>
      <c r="U37" s="15"/>
      <c r="V37" s="15"/>
      <c r="W37" s="13"/>
      <c r="X37" s="16"/>
      <c r="Y37" s="1"/>
      <c r="Z37" s="1"/>
    </row>
    <row r="38" spans="1:26" x14ac:dyDescent="0.25">
      <c r="A38" s="1"/>
      <c r="B38" s="1"/>
      <c r="C38" s="1"/>
      <c r="D38" s="1"/>
      <c r="E38" s="16"/>
      <c r="F38" s="1"/>
      <c r="G38" s="16"/>
      <c r="H38" s="16"/>
      <c r="I38" s="1"/>
      <c r="J38" s="1"/>
      <c r="K38" s="1"/>
      <c r="L38" s="1"/>
      <c r="M38" s="1"/>
      <c r="N38" s="1"/>
      <c r="O38" s="1"/>
      <c r="P38" s="1"/>
      <c r="Q38" s="1"/>
      <c r="R38" s="1"/>
      <c r="S38" s="1"/>
      <c r="T38" s="15"/>
      <c r="U38" s="15"/>
      <c r="V38" s="15"/>
      <c r="W38" s="13"/>
      <c r="X38" s="16"/>
      <c r="Y38" s="1"/>
      <c r="Z38" s="1"/>
    </row>
    <row r="39" spans="1:26" x14ac:dyDescent="0.25">
      <c r="A39" s="1"/>
      <c r="B39" s="1"/>
      <c r="C39" s="1"/>
      <c r="D39" s="1"/>
      <c r="E39" s="16"/>
      <c r="F39" s="1"/>
      <c r="G39" s="16"/>
      <c r="H39" s="16"/>
      <c r="I39" s="1"/>
      <c r="J39" s="1"/>
      <c r="K39" s="1"/>
      <c r="L39" s="1"/>
      <c r="M39" s="1"/>
      <c r="N39" s="1"/>
      <c r="O39" s="1"/>
      <c r="P39" s="1"/>
      <c r="Q39" s="1"/>
      <c r="R39" s="1"/>
      <c r="S39" s="1"/>
      <c r="T39" s="15"/>
      <c r="U39" s="15"/>
      <c r="V39" s="15"/>
      <c r="W39" s="13"/>
      <c r="X39" s="16"/>
      <c r="Y39" s="1"/>
      <c r="Z39" s="1"/>
    </row>
    <row r="40" spans="1:26" x14ac:dyDescent="0.25">
      <c r="A40" s="1"/>
      <c r="B40" s="1"/>
      <c r="C40" s="1"/>
      <c r="D40" s="1"/>
      <c r="E40" s="16"/>
      <c r="F40" s="1"/>
      <c r="G40" s="16"/>
      <c r="H40" s="16"/>
      <c r="I40" s="1"/>
      <c r="J40" s="1"/>
      <c r="K40" s="1"/>
      <c r="L40" s="1"/>
      <c r="M40" s="1"/>
      <c r="N40" s="1"/>
      <c r="O40" s="1"/>
      <c r="P40" s="1"/>
      <c r="Q40" s="1"/>
      <c r="R40" s="1"/>
      <c r="S40" s="1"/>
      <c r="T40" s="15"/>
      <c r="U40" s="15"/>
      <c r="V40" s="15"/>
      <c r="W40" s="13"/>
      <c r="X40" s="16"/>
      <c r="Y40" s="1"/>
      <c r="Z40" s="1"/>
    </row>
    <row r="41" spans="1:26" x14ac:dyDescent="0.25">
      <c r="A41" s="1"/>
      <c r="B41" s="1"/>
      <c r="C41" s="1"/>
      <c r="D41" s="1"/>
      <c r="E41" s="16"/>
      <c r="F41" s="1"/>
      <c r="G41" s="16"/>
      <c r="H41" s="16"/>
      <c r="I41" s="1"/>
      <c r="J41" s="1"/>
      <c r="K41" s="1"/>
      <c r="L41" s="1"/>
      <c r="M41" s="1"/>
      <c r="N41" s="1"/>
      <c r="O41" s="1"/>
      <c r="P41" s="1"/>
      <c r="Q41" s="1"/>
      <c r="R41" s="1"/>
      <c r="S41" s="1"/>
      <c r="T41" s="15"/>
      <c r="U41" s="15"/>
      <c r="V41" s="15"/>
      <c r="W41" s="13"/>
      <c r="X41" s="16"/>
      <c r="Y41" s="1"/>
      <c r="Z41" s="1"/>
    </row>
    <row r="42" spans="1:26" x14ac:dyDescent="0.25">
      <c r="A42" s="1"/>
      <c r="B42" s="1"/>
      <c r="C42" s="1"/>
      <c r="D42" s="1"/>
      <c r="E42" s="16"/>
      <c r="F42" s="1"/>
      <c r="G42" s="16"/>
      <c r="H42" s="16"/>
      <c r="I42" s="1"/>
      <c r="J42" s="1"/>
      <c r="K42" s="1"/>
      <c r="L42" s="1"/>
      <c r="M42" s="1"/>
      <c r="N42" s="1"/>
      <c r="O42" s="1"/>
      <c r="P42" s="1"/>
      <c r="Q42" s="1"/>
      <c r="R42" s="1"/>
      <c r="S42" s="1"/>
      <c r="T42" s="15"/>
      <c r="U42" s="15"/>
      <c r="V42" s="15"/>
      <c r="W42" s="13"/>
      <c r="X42" s="16"/>
      <c r="Y42" s="1"/>
      <c r="Z42" s="1"/>
    </row>
    <row r="43" spans="1:26" x14ac:dyDescent="0.25">
      <c r="A43" s="1"/>
      <c r="B43" s="1"/>
      <c r="C43" s="1"/>
      <c r="D43" s="1"/>
      <c r="E43" s="16"/>
      <c r="F43" s="1"/>
      <c r="G43" s="16"/>
      <c r="H43" s="16"/>
      <c r="I43" s="1"/>
      <c r="J43" s="1"/>
      <c r="K43" s="1"/>
      <c r="L43" s="1"/>
      <c r="M43" s="1"/>
      <c r="N43" s="1"/>
      <c r="O43" s="1"/>
      <c r="P43" s="1"/>
      <c r="Q43" s="1"/>
      <c r="R43" s="1"/>
      <c r="S43" s="1"/>
      <c r="T43" s="15"/>
      <c r="U43" s="15"/>
      <c r="V43" s="15"/>
      <c r="W43" s="13"/>
      <c r="X43" s="16"/>
      <c r="Y43" s="1"/>
      <c r="Z43" s="1"/>
    </row>
    <row r="44" spans="1:26" x14ac:dyDescent="0.25">
      <c r="A44" s="1"/>
      <c r="B44" s="1"/>
      <c r="C44" s="1"/>
      <c r="D44" s="1"/>
      <c r="E44" s="16"/>
      <c r="F44" s="1"/>
      <c r="G44" s="16"/>
      <c r="H44" s="16"/>
      <c r="I44" s="1"/>
      <c r="J44" s="1"/>
      <c r="K44" s="1"/>
      <c r="L44" s="1"/>
      <c r="M44" s="1"/>
      <c r="N44" s="1"/>
      <c r="O44" s="1"/>
      <c r="P44" s="1"/>
      <c r="Q44" s="1"/>
      <c r="R44" s="1"/>
      <c r="S44" s="1"/>
      <c r="T44" s="15"/>
      <c r="U44" s="15"/>
      <c r="V44" s="15"/>
      <c r="W44" s="13"/>
      <c r="X44" s="16"/>
      <c r="Y44" s="1"/>
      <c r="Z44" s="1"/>
    </row>
    <row r="45" spans="1:26" x14ac:dyDescent="0.25">
      <c r="A45" s="1"/>
      <c r="B45" s="1"/>
      <c r="C45" s="1"/>
      <c r="D45" s="1"/>
      <c r="E45" s="16"/>
      <c r="F45" s="1"/>
      <c r="G45" s="16"/>
      <c r="H45" s="16"/>
      <c r="I45" s="1"/>
      <c r="J45" s="1"/>
      <c r="K45" s="1"/>
      <c r="L45" s="1"/>
      <c r="M45" s="1"/>
      <c r="N45" s="1"/>
      <c r="O45" s="1"/>
      <c r="P45" s="1"/>
      <c r="Q45" s="1"/>
      <c r="R45" s="1"/>
      <c r="S45" s="1"/>
      <c r="T45" s="15"/>
      <c r="U45" s="15"/>
      <c r="V45" s="15"/>
      <c r="W45" s="13"/>
      <c r="X45" s="16"/>
      <c r="Y45" s="1"/>
      <c r="Z45" s="1"/>
    </row>
    <row r="46" spans="1:26" x14ac:dyDescent="0.25">
      <c r="A46" s="1"/>
      <c r="B46" s="1"/>
      <c r="C46" s="1"/>
      <c r="D46" s="1"/>
      <c r="E46" s="16"/>
      <c r="F46" s="1"/>
      <c r="G46" s="16"/>
      <c r="H46" s="16"/>
      <c r="I46" s="1"/>
      <c r="J46" s="1"/>
      <c r="K46" s="1"/>
      <c r="L46" s="1"/>
      <c r="M46" s="1"/>
      <c r="N46" s="1"/>
      <c r="O46" s="1"/>
      <c r="P46" s="1"/>
      <c r="Q46" s="1"/>
      <c r="R46" s="1"/>
      <c r="S46" s="1"/>
      <c r="T46" s="15"/>
      <c r="U46" s="15"/>
      <c r="V46" s="15"/>
      <c r="W46" s="13"/>
      <c r="X46" s="16"/>
      <c r="Y46" s="1"/>
      <c r="Z46" s="1"/>
    </row>
    <row r="47" spans="1:26" x14ac:dyDescent="0.25">
      <c r="A47" s="1"/>
      <c r="B47" s="1"/>
      <c r="C47" s="1"/>
      <c r="D47" s="1"/>
      <c r="E47" s="16"/>
      <c r="F47" s="1"/>
      <c r="G47" s="16"/>
      <c r="H47" s="16"/>
      <c r="I47" s="1"/>
      <c r="J47" s="1"/>
      <c r="K47" s="1"/>
      <c r="L47" s="1"/>
      <c r="M47" s="1"/>
      <c r="N47" s="1"/>
      <c r="O47" s="1"/>
      <c r="P47" s="1"/>
      <c r="Q47" s="1"/>
      <c r="R47" s="1"/>
      <c r="S47" s="1"/>
      <c r="T47" s="15"/>
      <c r="U47" s="15"/>
      <c r="V47" s="15"/>
      <c r="W47" s="13"/>
      <c r="X47" s="16"/>
      <c r="Y47" s="1"/>
      <c r="Z47" s="1"/>
    </row>
    <row r="48" spans="1:26" x14ac:dyDescent="0.25">
      <c r="A48" s="1"/>
      <c r="B48" s="1"/>
      <c r="C48" s="1"/>
      <c r="D48" s="1"/>
      <c r="E48" s="16"/>
      <c r="F48" s="1"/>
      <c r="G48" s="16"/>
      <c r="H48" s="16"/>
      <c r="I48" s="1"/>
      <c r="J48" s="1"/>
      <c r="K48" s="1"/>
      <c r="L48" s="1"/>
      <c r="M48" s="1"/>
      <c r="N48" s="1"/>
      <c r="O48" s="1"/>
      <c r="P48" s="1"/>
      <c r="Q48" s="1"/>
      <c r="R48" s="1"/>
      <c r="S48" s="1"/>
      <c r="T48" s="15"/>
      <c r="U48" s="15"/>
      <c r="V48" s="15"/>
      <c r="W48" s="13"/>
      <c r="X48" s="16"/>
      <c r="Y48" s="1"/>
      <c r="Z48" s="1"/>
    </row>
    <row r="49" spans="1:26" x14ac:dyDescent="0.25">
      <c r="A49" s="1"/>
      <c r="B49" s="1"/>
      <c r="C49" s="1"/>
      <c r="D49" s="1"/>
      <c r="E49" s="16"/>
      <c r="F49" s="1"/>
      <c r="G49" s="16"/>
      <c r="H49" s="16"/>
      <c r="I49" s="1"/>
      <c r="J49" s="1"/>
      <c r="K49" s="1"/>
      <c r="L49" s="1"/>
      <c r="M49" s="1"/>
      <c r="N49" s="1"/>
      <c r="O49" s="1"/>
      <c r="P49" s="1"/>
      <c r="Q49" s="1"/>
      <c r="R49" s="1"/>
      <c r="S49" s="1"/>
      <c r="T49" s="15"/>
      <c r="U49" s="15"/>
      <c r="V49" s="15"/>
      <c r="W49" s="13"/>
      <c r="X49" s="16"/>
      <c r="Y49" s="1"/>
      <c r="Z49" s="1"/>
    </row>
    <row r="50" spans="1:26" x14ac:dyDescent="0.25">
      <c r="A50" s="1"/>
      <c r="B50" s="1"/>
      <c r="C50" s="1"/>
      <c r="D50" s="1"/>
      <c r="E50" s="16"/>
      <c r="F50" s="1"/>
      <c r="G50" s="16"/>
      <c r="H50" s="16"/>
      <c r="I50" s="1"/>
      <c r="J50" s="1"/>
      <c r="K50" s="1"/>
      <c r="L50" s="1"/>
      <c r="M50" s="1"/>
      <c r="N50" s="1"/>
      <c r="O50" s="1"/>
      <c r="P50" s="1"/>
      <c r="Q50" s="1"/>
      <c r="R50" s="1"/>
      <c r="S50" s="1"/>
      <c r="T50" s="15"/>
      <c r="U50" s="15"/>
      <c r="V50" s="15"/>
      <c r="W50" s="13"/>
      <c r="X50" s="16"/>
      <c r="Y50" s="1"/>
      <c r="Z50" s="1"/>
    </row>
    <row r="51" spans="1:26" x14ac:dyDescent="0.25">
      <c r="A51" s="1"/>
      <c r="B51" s="1"/>
      <c r="C51" s="1"/>
      <c r="D51" s="1"/>
      <c r="E51" s="16"/>
      <c r="F51" s="1"/>
      <c r="G51" s="16"/>
      <c r="H51" s="16"/>
      <c r="I51" s="1"/>
      <c r="J51" s="1"/>
      <c r="K51" s="1"/>
      <c r="L51" s="1"/>
      <c r="M51" s="1"/>
      <c r="N51" s="1"/>
      <c r="O51" s="1"/>
      <c r="P51" s="1"/>
      <c r="Q51" s="1"/>
      <c r="R51" s="1"/>
      <c r="S51" s="1"/>
      <c r="T51" s="15"/>
      <c r="U51" s="15"/>
      <c r="V51" s="15"/>
      <c r="W51" s="13"/>
      <c r="X51" s="16"/>
      <c r="Y51" s="1"/>
      <c r="Z51" s="1"/>
    </row>
    <row r="52" spans="1:26" x14ac:dyDescent="0.25">
      <c r="A52" s="1"/>
      <c r="B52" s="1"/>
      <c r="C52" s="1"/>
      <c r="D52" s="1"/>
      <c r="E52" s="16"/>
      <c r="F52" s="1"/>
      <c r="G52" s="16"/>
      <c r="H52" s="16"/>
      <c r="I52" s="1"/>
      <c r="J52" s="1"/>
      <c r="K52" s="1"/>
      <c r="L52" s="1"/>
      <c r="M52" s="1"/>
      <c r="N52" s="1"/>
      <c r="O52" s="1"/>
      <c r="P52" s="1"/>
      <c r="Q52" s="1"/>
      <c r="R52" s="1"/>
      <c r="S52" s="1"/>
      <c r="T52" s="15"/>
      <c r="U52" s="15"/>
      <c r="V52" s="15"/>
      <c r="W52" s="13"/>
      <c r="X52" s="16"/>
      <c r="Y52" s="1"/>
      <c r="Z52" s="1"/>
    </row>
    <row r="53" spans="1:26" x14ac:dyDescent="0.25">
      <c r="A53" s="1"/>
      <c r="B53" s="1"/>
      <c r="C53" s="1"/>
      <c r="D53" s="1"/>
      <c r="E53" s="16"/>
      <c r="F53" s="1"/>
      <c r="G53" s="16"/>
      <c r="H53" s="16"/>
      <c r="I53" s="1"/>
      <c r="J53" s="1"/>
      <c r="K53" s="1"/>
      <c r="L53" s="1"/>
      <c r="M53" s="1"/>
      <c r="N53" s="1"/>
      <c r="O53" s="1"/>
      <c r="P53" s="1"/>
      <c r="Q53" s="1"/>
      <c r="R53" s="1"/>
      <c r="S53" s="1"/>
      <c r="T53" s="15"/>
      <c r="U53" s="15"/>
      <c r="V53" s="15"/>
      <c r="W53" s="13"/>
      <c r="X53" s="16"/>
      <c r="Y53" s="1"/>
      <c r="Z53" s="1"/>
    </row>
    <row r="54" spans="1:26" x14ac:dyDescent="0.25">
      <c r="A54" s="1"/>
      <c r="B54" s="1"/>
      <c r="C54" s="1"/>
      <c r="D54" s="1"/>
      <c r="E54" s="16"/>
      <c r="F54" s="1"/>
      <c r="G54" s="16"/>
      <c r="H54" s="16"/>
      <c r="I54" s="1"/>
      <c r="J54" s="1"/>
      <c r="K54" s="1"/>
      <c r="L54" s="1"/>
      <c r="M54" s="1"/>
      <c r="N54" s="1"/>
      <c r="O54" s="1"/>
      <c r="P54" s="1"/>
      <c r="Q54" s="1"/>
      <c r="R54" s="1"/>
      <c r="S54" s="1"/>
      <c r="T54" s="15"/>
      <c r="U54" s="15"/>
      <c r="V54" s="15"/>
      <c r="W54" s="13"/>
      <c r="X54" s="16"/>
      <c r="Y54" s="1"/>
      <c r="Z54" s="1"/>
    </row>
    <row r="55" spans="1:26" x14ac:dyDescent="0.25">
      <c r="A55" s="1"/>
      <c r="B55" s="1"/>
      <c r="C55" s="1"/>
      <c r="D55" s="1"/>
      <c r="E55" s="16"/>
      <c r="F55" s="1"/>
      <c r="G55" s="16"/>
      <c r="H55" s="16"/>
      <c r="I55" s="1"/>
      <c r="J55" s="1"/>
      <c r="K55" s="1"/>
      <c r="L55" s="1"/>
      <c r="M55" s="1"/>
      <c r="N55" s="1"/>
      <c r="O55" s="1"/>
      <c r="P55" s="1"/>
      <c r="Q55" s="1"/>
      <c r="R55" s="1"/>
      <c r="S55" s="1"/>
      <c r="T55" s="15"/>
      <c r="U55" s="15"/>
      <c r="V55" s="15"/>
      <c r="W55" s="13"/>
      <c r="X55" s="16"/>
      <c r="Y55" s="1"/>
      <c r="Z55" s="1"/>
    </row>
    <row r="56" spans="1:26" x14ac:dyDescent="0.25">
      <c r="A56" s="1"/>
      <c r="B56" s="1"/>
      <c r="C56" s="1"/>
      <c r="D56" s="1"/>
      <c r="E56" s="16"/>
      <c r="F56" s="1"/>
      <c r="G56" s="16"/>
      <c r="H56" s="16"/>
      <c r="I56" s="1"/>
      <c r="J56" s="1"/>
      <c r="K56" s="1"/>
      <c r="L56" s="1"/>
      <c r="M56" s="1"/>
      <c r="N56" s="1"/>
      <c r="O56" s="1"/>
      <c r="P56" s="1"/>
      <c r="Q56" s="1"/>
      <c r="R56" s="1"/>
      <c r="S56" s="1"/>
      <c r="T56" s="15"/>
      <c r="U56" s="15"/>
      <c r="V56" s="15"/>
      <c r="W56" s="13"/>
      <c r="X56" s="16"/>
      <c r="Y56" s="1"/>
      <c r="Z56" s="1"/>
    </row>
    <row r="57" spans="1:26" x14ac:dyDescent="0.25">
      <c r="A57" s="1"/>
      <c r="B57" s="1"/>
      <c r="C57" s="1"/>
      <c r="D57" s="1"/>
      <c r="E57" s="16"/>
      <c r="F57" s="1"/>
      <c r="G57" s="16"/>
      <c r="H57" s="16"/>
      <c r="I57" s="1"/>
      <c r="J57" s="1"/>
      <c r="K57" s="1"/>
      <c r="L57" s="1"/>
      <c r="M57" s="1"/>
      <c r="N57" s="1"/>
      <c r="O57" s="1"/>
      <c r="P57" s="1"/>
      <c r="Q57" s="1"/>
      <c r="R57" s="1"/>
      <c r="S57" s="1"/>
      <c r="T57" s="15"/>
      <c r="U57" s="15"/>
      <c r="V57" s="15"/>
      <c r="W57" s="13"/>
      <c r="X57" s="16"/>
      <c r="Y57" s="1"/>
      <c r="Z57" s="1"/>
    </row>
    <row r="58" spans="1:26" x14ac:dyDescent="0.25">
      <c r="A58" s="1"/>
      <c r="B58" s="1"/>
      <c r="C58" s="1"/>
      <c r="D58" s="1"/>
      <c r="E58" s="16"/>
      <c r="F58" s="1"/>
      <c r="G58" s="16"/>
      <c r="H58" s="16"/>
      <c r="I58" s="1"/>
      <c r="J58" s="1"/>
      <c r="K58" s="1"/>
      <c r="L58" s="1"/>
      <c r="M58" s="1"/>
      <c r="N58" s="1"/>
      <c r="O58" s="1"/>
      <c r="P58" s="1"/>
      <c r="Q58" s="1"/>
      <c r="R58" s="1"/>
      <c r="S58" s="1"/>
      <c r="T58" s="15"/>
      <c r="U58" s="15"/>
      <c r="V58" s="15"/>
      <c r="W58" s="13"/>
      <c r="X58" s="16"/>
      <c r="Y58" s="1"/>
      <c r="Z58" s="1"/>
    </row>
    <row r="59" spans="1:26" x14ac:dyDescent="0.25">
      <c r="A59" s="1"/>
      <c r="B59" s="1"/>
      <c r="C59" s="1"/>
      <c r="D59" s="1"/>
      <c r="E59" s="16"/>
      <c r="F59" s="1"/>
      <c r="G59" s="16"/>
      <c r="H59" s="16"/>
      <c r="I59" s="1"/>
      <c r="J59" s="1"/>
      <c r="K59" s="1"/>
      <c r="L59" s="1"/>
      <c r="M59" s="1"/>
      <c r="N59" s="1"/>
      <c r="O59" s="1"/>
      <c r="P59" s="1"/>
      <c r="Q59" s="1"/>
      <c r="R59" s="1"/>
      <c r="S59" s="1"/>
      <c r="T59" s="15"/>
      <c r="U59" s="15"/>
      <c r="V59" s="15"/>
      <c r="W59" s="13"/>
      <c r="X59" s="16"/>
      <c r="Y59" s="1"/>
      <c r="Z59" s="1"/>
    </row>
    <row r="60" spans="1:26" x14ac:dyDescent="0.25">
      <c r="A60" s="1"/>
      <c r="B60" s="1"/>
      <c r="C60" s="1"/>
      <c r="D60" s="1"/>
      <c r="E60" s="16"/>
      <c r="F60" s="1"/>
      <c r="G60" s="16"/>
      <c r="H60" s="16"/>
      <c r="I60" s="1"/>
      <c r="J60" s="1"/>
      <c r="K60" s="1"/>
      <c r="L60" s="1"/>
      <c r="M60" s="1"/>
      <c r="N60" s="1"/>
      <c r="O60" s="1"/>
      <c r="P60" s="1"/>
      <c r="Q60" s="1"/>
      <c r="R60" s="1"/>
      <c r="S60" s="1"/>
      <c r="T60" s="15"/>
      <c r="U60" s="15"/>
      <c r="V60" s="15"/>
      <c r="W60" s="13"/>
      <c r="X60" s="16"/>
      <c r="Y60" s="1"/>
      <c r="Z60" s="1"/>
    </row>
    <row r="61" spans="1:26" x14ac:dyDescent="0.25">
      <c r="A61" s="1"/>
      <c r="B61" s="1"/>
      <c r="C61" s="1"/>
      <c r="D61" s="1"/>
      <c r="E61" s="16"/>
      <c r="F61" s="1"/>
      <c r="G61" s="16"/>
      <c r="H61" s="16"/>
      <c r="I61" s="1"/>
      <c r="J61" s="1"/>
      <c r="K61" s="1"/>
      <c r="L61" s="1"/>
      <c r="M61" s="1"/>
      <c r="N61" s="1"/>
      <c r="O61" s="1"/>
      <c r="P61" s="1"/>
      <c r="Q61" s="1"/>
      <c r="R61" s="1"/>
      <c r="S61" s="1"/>
      <c r="T61" s="15"/>
      <c r="U61" s="15"/>
      <c r="V61" s="15"/>
      <c r="W61" s="13"/>
      <c r="X61" s="16"/>
      <c r="Y61" s="1"/>
      <c r="Z61" s="1"/>
    </row>
    <row r="62" spans="1:26" x14ac:dyDescent="0.25">
      <c r="A62" s="1"/>
      <c r="B62" s="1"/>
      <c r="C62" s="1"/>
      <c r="D62" s="1"/>
      <c r="E62" s="16"/>
      <c r="F62" s="1"/>
      <c r="G62" s="16"/>
      <c r="H62" s="16"/>
      <c r="I62" s="1"/>
      <c r="J62" s="1"/>
      <c r="K62" s="1"/>
      <c r="L62" s="1"/>
      <c r="M62" s="1"/>
      <c r="N62" s="1"/>
      <c r="O62" s="1"/>
      <c r="P62" s="1"/>
      <c r="Q62" s="1"/>
      <c r="R62" s="1"/>
      <c r="S62" s="1"/>
      <c r="T62" s="15"/>
      <c r="U62" s="15"/>
      <c r="V62" s="15"/>
      <c r="W62" s="13"/>
      <c r="X62" s="16"/>
      <c r="Y62" s="1"/>
      <c r="Z62" s="1"/>
    </row>
    <row r="63" spans="1:26" x14ac:dyDescent="0.25">
      <c r="A63" s="1"/>
      <c r="B63" s="1"/>
      <c r="C63" s="1"/>
      <c r="D63" s="1"/>
      <c r="E63" s="16"/>
      <c r="F63" s="1"/>
      <c r="G63" s="16"/>
      <c r="H63" s="16"/>
      <c r="I63" s="1"/>
      <c r="J63" s="1"/>
      <c r="K63" s="1"/>
      <c r="L63" s="1"/>
      <c r="M63" s="1"/>
      <c r="N63" s="1"/>
      <c r="O63" s="1"/>
      <c r="P63" s="1"/>
      <c r="Q63" s="1"/>
      <c r="R63" s="1"/>
      <c r="S63" s="1"/>
      <c r="T63" s="15"/>
      <c r="U63" s="15"/>
      <c r="V63" s="15"/>
      <c r="W63" s="13"/>
      <c r="X63" s="16"/>
      <c r="Y63" s="1"/>
      <c r="Z63" s="1"/>
    </row>
    <row r="64" spans="1:26" x14ac:dyDescent="0.25">
      <c r="A64" s="1"/>
      <c r="B64" s="1"/>
      <c r="C64" s="1"/>
      <c r="D64" s="1"/>
      <c r="E64" s="16"/>
      <c r="F64" s="1"/>
      <c r="G64" s="16"/>
      <c r="H64" s="16"/>
      <c r="I64" s="1"/>
      <c r="J64" s="1"/>
      <c r="K64" s="1"/>
      <c r="L64" s="1"/>
      <c r="M64" s="1"/>
      <c r="N64" s="1"/>
      <c r="O64" s="1"/>
      <c r="P64" s="1"/>
      <c r="Q64" s="1"/>
      <c r="R64" s="1"/>
      <c r="S64" s="1"/>
      <c r="T64" s="15"/>
      <c r="U64" s="15"/>
      <c r="V64" s="15"/>
      <c r="W64" s="13"/>
      <c r="X64" s="16"/>
      <c r="Y64" s="1"/>
      <c r="Z64" s="1"/>
    </row>
    <row r="65" spans="1:26" x14ac:dyDescent="0.25">
      <c r="A65" s="1"/>
      <c r="B65" s="1"/>
      <c r="C65" s="1"/>
      <c r="D65" s="1"/>
      <c r="E65" s="16"/>
      <c r="F65" s="1"/>
      <c r="G65" s="16"/>
      <c r="H65" s="16"/>
      <c r="I65" s="1"/>
      <c r="J65" s="1"/>
      <c r="K65" s="1"/>
      <c r="L65" s="1"/>
      <c r="M65" s="1"/>
      <c r="N65" s="1"/>
      <c r="O65" s="1"/>
      <c r="P65" s="1"/>
      <c r="Q65" s="1"/>
      <c r="R65" s="1"/>
      <c r="S65" s="1"/>
      <c r="T65" s="15"/>
      <c r="U65" s="15"/>
      <c r="V65" s="15"/>
      <c r="W65" s="13"/>
      <c r="X65" s="16"/>
      <c r="Y65" s="1"/>
      <c r="Z65" s="1"/>
    </row>
    <row r="66" spans="1:26" x14ac:dyDescent="0.25">
      <c r="A66" s="1"/>
      <c r="B66" s="1"/>
      <c r="C66" s="1"/>
      <c r="D66" s="1"/>
      <c r="E66" s="16"/>
      <c r="F66" s="1"/>
      <c r="G66" s="16"/>
      <c r="H66" s="16"/>
      <c r="I66" s="1"/>
      <c r="J66" s="1"/>
      <c r="K66" s="1"/>
      <c r="L66" s="1"/>
      <c r="M66" s="1"/>
      <c r="N66" s="1"/>
      <c r="O66" s="1"/>
      <c r="P66" s="1"/>
      <c r="Q66" s="1"/>
      <c r="R66" s="1"/>
      <c r="S66" s="1"/>
      <c r="T66" s="15"/>
      <c r="U66" s="15"/>
      <c r="V66" s="15"/>
      <c r="W66" s="13"/>
      <c r="X66" s="16"/>
      <c r="Y66" s="1"/>
      <c r="Z66" s="1"/>
    </row>
    <row r="67" spans="1:26" x14ac:dyDescent="0.25">
      <c r="A67" s="1"/>
      <c r="B67" s="1"/>
      <c r="C67" s="1"/>
      <c r="D67" s="1"/>
      <c r="E67" s="16"/>
      <c r="F67" s="1"/>
      <c r="G67" s="16"/>
      <c r="H67" s="16"/>
      <c r="I67" s="1"/>
      <c r="J67" s="1"/>
      <c r="K67" s="1"/>
      <c r="L67" s="1"/>
      <c r="M67" s="1"/>
      <c r="N67" s="1"/>
      <c r="O67" s="1"/>
      <c r="P67" s="1"/>
      <c r="Q67" s="1"/>
      <c r="R67" s="1"/>
      <c r="S67" s="1"/>
      <c r="T67" s="15"/>
      <c r="U67" s="15"/>
      <c r="V67" s="15"/>
      <c r="W67" s="13"/>
      <c r="X67" s="16"/>
      <c r="Y67" s="1"/>
      <c r="Z67" s="1"/>
    </row>
    <row r="68" spans="1:26" x14ac:dyDescent="0.25">
      <c r="A68" s="1"/>
      <c r="B68" s="1"/>
      <c r="C68" s="1"/>
      <c r="D68" s="1"/>
      <c r="E68" s="16"/>
      <c r="F68" s="1"/>
      <c r="G68" s="16"/>
      <c r="H68" s="16"/>
      <c r="I68" s="1"/>
      <c r="J68" s="1"/>
      <c r="K68" s="1"/>
      <c r="L68" s="1"/>
      <c r="M68" s="1"/>
      <c r="N68" s="1"/>
      <c r="O68" s="1"/>
      <c r="P68" s="1"/>
      <c r="Q68" s="1"/>
      <c r="R68" s="1"/>
      <c r="S68" s="1"/>
      <c r="T68" s="15"/>
      <c r="U68" s="15"/>
      <c r="V68" s="15"/>
      <c r="W68" s="13"/>
      <c r="X68" s="16"/>
      <c r="Y68" s="1"/>
      <c r="Z68" s="1"/>
    </row>
    <row r="69" spans="1:26" x14ac:dyDescent="0.25">
      <c r="A69" s="1"/>
      <c r="B69" s="1"/>
      <c r="C69" s="1"/>
      <c r="D69" s="1"/>
      <c r="E69" s="16"/>
      <c r="F69" s="1"/>
      <c r="G69" s="16"/>
      <c r="H69" s="16"/>
      <c r="I69" s="1"/>
      <c r="J69" s="1"/>
      <c r="K69" s="1"/>
      <c r="L69" s="1"/>
      <c r="M69" s="1"/>
      <c r="N69" s="1"/>
      <c r="O69" s="1"/>
      <c r="P69" s="1"/>
      <c r="Q69" s="1"/>
      <c r="R69" s="1"/>
      <c r="S69" s="1"/>
      <c r="T69" s="15"/>
      <c r="U69" s="15"/>
      <c r="V69" s="15"/>
      <c r="W69" s="13"/>
      <c r="X69" s="16"/>
      <c r="Y69" s="1"/>
      <c r="Z69" s="1"/>
    </row>
    <row r="70" spans="1:26" x14ac:dyDescent="0.25">
      <c r="A70" s="1"/>
      <c r="B70" s="1"/>
      <c r="C70" s="1"/>
      <c r="D70" s="1"/>
      <c r="E70" s="16"/>
      <c r="F70" s="1"/>
      <c r="G70" s="16"/>
      <c r="H70" s="16"/>
      <c r="I70" s="1"/>
      <c r="J70" s="1"/>
      <c r="K70" s="1"/>
      <c r="L70" s="1"/>
      <c r="M70" s="1"/>
      <c r="N70" s="1"/>
      <c r="O70" s="1"/>
      <c r="P70" s="1"/>
      <c r="Q70" s="1"/>
      <c r="R70" s="1"/>
      <c r="S70" s="1"/>
      <c r="T70" s="15"/>
      <c r="U70" s="15"/>
      <c r="V70" s="15"/>
      <c r="W70" s="13"/>
      <c r="X70" s="16"/>
      <c r="Y70" s="1"/>
      <c r="Z70" s="1"/>
    </row>
    <row r="71" spans="1:26" x14ac:dyDescent="0.25">
      <c r="A71" s="1"/>
      <c r="B71" s="1"/>
      <c r="C71" s="1"/>
      <c r="D71" s="1"/>
      <c r="E71" s="16"/>
      <c r="F71" s="1"/>
      <c r="G71" s="16"/>
      <c r="H71" s="16"/>
      <c r="I71" s="1"/>
      <c r="J71" s="1"/>
      <c r="K71" s="1"/>
      <c r="L71" s="1"/>
      <c r="M71" s="1"/>
      <c r="N71" s="1"/>
      <c r="O71" s="1"/>
      <c r="P71" s="1"/>
      <c r="Q71" s="1"/>
      <c r="R71" s="1"/>
      <c r="S71" s="1"/>
      <c r="T71" s="15"/>
      <c r="U71" s="15"/>
      <c r="V71" s="15"/>
      <c r="W71" s="13"/>
      <c r="X71" s="16"/>
      <c r="Y71" s="1"/>
      <c r="Z71" s="1"/>
    </row>
    <row r="72" spans="1:26" x14ac:dyDescent="0.25">
      <c r="A72" s="1"/>
      <c r="B72" s="1"/>
      <c r="C72" s="1"/>
      <c r="D72" s="1"/>
      <c r="E72" s="16"/>
      <c r="F72" s="1"/>
      <c r="G72" s="16"/>
      <c r="H72" s="16"/>
      <c r="I72" s="1"/>
      <c r="J72" s="1"/>
      <c r="K72" s="1"/>
      <c r="L72" s="1"/>
      <c r="M72" s="1"/>
      <c r="N72" s="1"/>
      <c r="O72" s="1"/>
      <c r="P72" s="1"/>
      <c r="Q72" s="1"/>
      <c r="R72" s="1"/>
      <c r="S72" s="1"/>
      <c r="T72" s="15"/>
      <c r="U72" s="15"/>
      <c r="V72" s="15"/>
      <c r="W72" s="13"/>
      <c r="X72" s="16"/>
      <c r="Y72" s="1"/>
      <c r="Z72" s="1"/>
    </row>
    <row r="73" spans="1:26" x14ac:dyDescent="0.25">
      <c r="A73" s="1"/>
      <c r="B73" s="1"/>
      <c r="C73" s="1"/>
      <c r="D73" s="1"/>
      <c r="E73" s="16"/>
      <c r="F73" s="1"/>
      <c r="G73" s="16"/>
      <c r="H73" s="16"/>
      <c r="I73" s="1"/>
      <c r="J73" s="1"/>
      <c r="K73" s="1"/>
      <c r="L73" s="1"/>
      <c r="M73" s="1"/>
      <c r="N73" s="1"/>
      <c r="O73" s="1"/>
      <c r="P73" s="1"/>
      <c r="Q73" s="1"/>
      <c r="R73" s="1"/>
      <c r="S73" s="1"/>
      <c r="T73" s="15"/>
      <c r="U73" s="15"/>
      <c r="V73" s="15"/>
      <c r="W73" s="13"/>
      <c r="X73" s="16"/>
      <c r="Y73" s="1"/>
      <c r="Z73" s="1"/>
    </row>
    <row r="74" spans="1:26" x14ac:dyDescent="0.25">
      <c r="A74" s="1"/>
      <c r="B74" s="1"/>
      <c r="C74" s="1"/>
      <c r="D74" s="1"/>
      <c r="E74" s="16"/>
      <c r="F74" s="1"/>
      <c r="G74" s="16"/>
      <c r="H74" s="16"/>
      <c r="I74" s="1"/>
      <c r="J74" s="1"/>
      <c r="K74" s="1"/>
      <c r="L74" s="1"/>
      <c r="M74" s="1"/>
      <c r="N74" s="1"/>
      <c r="O74" s="1"/>
      <c r="P74" s="1"/>
      <c r="Q74" s="1"/>
      <c r="R74" s="1"/>
      <c r="S74" s="1"/>
      <c r="T74" s="15"/>
      <c r="U74" s="15"/>
      <c r="V74" s="15"/>
      <c r="W74" s="13"/>
      <c r="X74" s="16"/>
      <c r="Y74" s="1"/>
      <c r="Z74" s="1"/>
    </row>
    <row r="75" spans="1:26" x14ac:dyDescent="0.25">
      <c r="A75" s="1"/>
      <c r="B75" s="1"/>
      <c r="C75" s="1"/>
      <c r="D75" s="1"/>
      <c r="E75" s="16"/>
      <c r="F75" s="1"/>
      <c r="G75" s="16"/>
      <c r="H75" s="16"/>
      <c r="I75" s="1"/>
      <c r="J75" s="1"/>
      <c r="K75" s="1"/>
      <c r="L75" s="1"/>
      <c r="M75" s="1"/>
      <c r="N75" s="1"/>
      <c r="O75" s="1"/>
      <c r="P75" s="1"/>
      <c r="Q75" s="1"/>
      <c r="R75" s="1"/>
      <c r="S75" s="1"/>
      <c r="T75" s="15"/>
      <c r="U75" s="15"/>
      <c r="V75" s="15"/>
      <c r="W75" s="13"/>
      <c r="X75" s="16"/>
      <c r="Y75" s="1"/>
      <c r="Z75" s="1"/>
    </row>
    <row r="76" spans="1:26" x14ac:dyDescent="0.25">
      <c r="A76" s="1"/>
      <c r="B76" s="1"/>
      <c r="C76" s="1"/>
      <c r="D76" s="1"/>
      <c r="E76" s="16"/>
      <c r="F76" s="1"/>
      <c r="G76" s="16"/>
      <c r="H76" s="16"/>
      <c r="I76" s="1"/>
      <c r="J76" s="1"/>
      <c r="K76" s="1"/>
      <c r="L76" s="1"/>
      <c r="M76" s="1"/>
      <c r="N76" s="1"/>
      <c r="O76" s="1"/>
      <c r="P76" s="1"/>
      <c r="Q76" s="1"/>
      <c r="R76" s="1"/>
      <c r="S76" s="1"/>
      <c r="T76" s="15"/>
      <c r="U76" s="15"/>
      <c r="V76" s="15"/>
      <c r="W76" s="13"/>
      <c r="X76" s="16"/>
      <c r="Y76" s="1"/>
      <c r="Z76" s="1"/>
    </row>
    <row r="77" spans="1:26" x14ac:dyDescent="0.25">
      <c r="A77" s="1"/>
      <c r="B77" s="1"/>
      <c r="C77" s="1"/>
      <c r="D77" s="1"/>
      <c r="E77" s="16"/>
      <c r="F77" s="1"/>
      <c r="G77" s="16"/>
      <c r="H77" s="16"/>
      <c r="I77" s="1"/>
      <c r="J77" s="1"/>
      <c r="K77" s="1"/>
      <c r="L77" s="1"/>
      <c r="M77" s="1"/>
      <c r="N77" s="1"/>
      <c r="O77" s="1"/>
      <c r="P77" s="1"/>
      <c r="Q77" s="1"/>
      <c r="R77" s="1"/>
      <c r="S77" s="1"/>
      <c r="T77" s="15"/>
      <c r="U77" s="15"/>
      <c r="V77" s="15"/>
      <c r="W77" s="13"/>
      <c r="X77" s="16"/>
      <c r="Y77" s="1"/>
      <c r="Z77" s="1"/>
    </row>
    <row r="78" spans="1:26" x14ac:dyDescent="0.25">
      <c r="A78" s="1"/>
      <c r="B78" s="1"/>
      <c r="C78" s="1"/>
      <c r="D78" s="1"/>
      <c r="E78" s="16"/>
      <c r="F78" s="1"/>
      <c r="G78" s="16"/>
      <c r="H78" s="16"/>
      <c r="I78" s="1"/>
      <c r="J78" s="1"/>
      <c r="K78" s="1"/>
      <c r="L78" s="1"/>
      <c r="M78" s="1"/>
      <c r="N78" s="1"/>
      <c r="O78" s="1"/>
      <c r="P78" s="1"/>
      <c r="Q78" s="1"/>
      <c r="R78" s="1"/>
      <c r="S78" s="1"/>
      <c r="T78" s="15"/>
      <c r="U78" s="15"/>
      <c r="V78" s="15"/>
      <c r="W78" s="13"/>
      <c r="X78" s="16"/>
      <c r="Y78" s="1"/>
      <c r="Z78" s="1"/>
    </row>
    <row r="79" spans="1:26" x14ac:dyDescent="0.25">
      <c r="A79" s="1"/>
      <c r="B79" s="1"/>
      <c r="C79" s="1"/>
      <c r="D79" s="1"/>
      <c r="E79" s="16"/>
      <c r="F79" s="1"/>
      <c r="G79" s="16"/>
      <c r="H79" s="16"/>
      <c r="I79" s="1"/>
      <c r="J79" s="1"/>
      <c r="K79" s="1"/>
      <c r="L79" s="1"/>
      <c r="M79" s="1"/>
      <c r="N79" s="1"/>
      <c r="O79" s="1"/>
      <c r="P79" s="1"/>
      <c r="Q79" s="1"/>
      <c r="R79" s="1"/>
      <c r="S79" s="1"/>
      <c r="T79" s="15"/>
      <c r="U79" s="15"/>
      <c r="V79" s="15"/>
      <c r="W79" s="13"/>
      <c r="X79" s="16"/>
      <c r="Y79" s="1"/>
      <c r="Z79" s="1"/>
    </row>
    <row r="80" spans="1:26" x14ac:dyDescent="0.25">
      <c r="A80" s="1"/>
      <c r="B80" s="1"/>
      <c r="C80" s="1"/>
      <c r="D80" s="1"/>
      <c r="E80" s="16"/>
      <c r="F80" s="1"/>
      <c r="G80" s="16"/>
      <c r="H80" s="16"/>
      <c r="I80" s="1"/>
      <c r="J80" s="1"/>
      <c r="K80" s="1"/>
      <c r="L80" s="1"/>
      <c r="M80" s="1"/>
      <c r="N80" s="1"/>
      <c r="O80" s="1"/>
      <c r="P80" s="1"/>
      <c r="Q80" s="1"/>
      <c r="R80" s="1"/>
      <c r="S80" s="1"/>
      <c r="T80" s="15"/>
      <c r="U80" s="15"/>
      <c r="V80" s="15"/>
      <c r="W80" s="13"/>
      <c r="X80" s="16"/>
      <c r="Y80" s="1"/>
      <c r="Z80" s="1"/>
    </row>
    <row r="81" spans="1:26" x14ac:dyDescent="0.25">
      <c r="A81" s="1"/>
      <c r="B81" s="1"/>
      <c r="C81" s="1"/>
      <c r="D81" s="1"/>
      <c r="E81" s="16"/>
      <c r="F81" s="1"/>
      <c r="G81" s="16"/>
      <c r="H81" s="16"/>
      <c r="I81" s="1"/>
      <c r="J81" s="1"/>
      <c r="K81" s="1"/>
      <c r="L81" s="1"/>
      <c r="M81" s="1"/>
      <c r="N81" s="1"/>
      <c r="O81" s="1"/>
      <c r="P81" s="1"/>
      <c r="Q81" s="1"/>
      <c r="R81" s="1"/>
      <c r="S81" s="1"/>
      <c r="T81" s="15"/>
      <c r="U81" s="15"/>
      <c r="V81" s="15"/>
      <c r="W81" s="13"/>
      <c r="X81" s="16"/>
      <c r="Y81" s="1"/>
      <c r="Z81" s="1"/>
    </row>
    <row r="82" spans="1:26" x14ac:dyDescent="0.25">
      <c r="A82" s="1"/>
      <c r="B82" s="1"/>
      <c r="C82" s="1"/>
      <c r="D82" s="1"/>
      <c r="E82" s="16"/>
      <c r="F82" s="1"/>
      <c r="G82" s="16"/>
      <c r="H82" s="16"/>
      <c r="I82" s="1"/>
      <c r="J82" s="1"/>
      <c r="K82" s="1"/>
      <c r="L82" s="1"/>
      <c r="M82" s="1"/>
      <c r="N82" s="1"/>
      <c r="O82" s="1"/>
      <c r="P82" s="1"/>
      <c r="Q82" s="1"/>
      <c r="R82" s="1"/>
      <c r="S82" s="1"/>
      <c r="T82" s="15"/>
      <c r="U82" s="15"/>
      <c r="V82" s="15"/>
      <c r="W82" s="13"/>
      <c r="X82" s="16"/>
      <c r="Y82" s="1"/>
      <c r="Z82" s="1"/>
    </row>
    <row r="83" spans="1:26" x14ac:dyDescent="0.25">
      <c r="A83" s="1"/>
      <c r="B83" s="1"/>
      <c r="C83" s="1"/>
      <c r="D83" s="1"/>
      <c r="E83" s="16"/>
      <c r="F83" s="1"/>
      <c r="G83" s="16"/>
      <c r="H83" s="16"/>
      <c r="I83" s="1"/>
      <c r="J83" s="1"/>
      <c r="K83" s="1"/>
      <c r="L83" s="1"/>
      <c r="M83" s="1"/>
      <c r="N83" s="1"/>
      <c r="O83" s="1"/>
      <c r="P83" s="1"/>
      <c r="Q83" s="1"/>
      <c r="R83" s="1"/>
      <c r="S83" s="1"/>
      <c r="T83" s="15"/>
      <c r="U83" s="15"/>
      <c r="V83" s="15"/>
      <c r="W83" s="13"/>
      <c r="X83" s="16"/>
      <c r="Y83" s="1"/>
      <c r="Z83" s="1"/>
    </row>
    <row r="84" spans="1:26" x14ac:dyDescent="0.25">
      <c r="A84" s="1"/>
      <c r="B84" s="1"/>
      <c r="C84" s="1"/>
      <c r="D84" s="1"/>
      <c r="E84" s="16"/>
      <c r="F84" s="1"/>
      <c r="G84" s="16"/>
      <c r="H84" s="16"/>
      <c r="I84" s="1"/>
      <c r="J84" s="1"/>
      <c r="K84" s="1"/>
      <c r="L84" s="1"/>
      <c r="M84" s="1"/>
      <c r="N84" s="1"/>
      <c r="O84" s="1"/>
      <c r="P84" s="1"/>
      <c r="Q84" s="1"/>
      <c r="R84" s="1"/>
      <c r="S84" s="1"/>
      <c r="T84" s="15"/>
      <c r="U84" s="15"/>
      <c r="V84" s="15"/>
      <c r="W84" s="13"/>
      <c r="X84" s="16"/>
      <c r="Y84" s="1"/>
      <c r="Z84" s="1"/>
    </row>
    <row r="85" spans="1:26" x14ac:dyDescent="0.25">
      <c r="A85" s="1"/>
      <c r="B85" s="1"/>
      <c r="C85" s="1"/>
      <c r="D85" s="1"/>
      <c r="E85" s="16"/>
      <c r="F85" s="1"/>
      <c r="G85" s="16"/>
      <c r="H85" s="16"/>
      <c r="I85" s="1"/>
      <c r="J85" s="1"/>
      <c r="K85" s="1"/>
      <c r="L85" s="1"/>
      <c r="M85" s="1"/>
      <c r="N85" s="1"/>
      <c r="O85" s="1"/>
      <c r="P85" s="1"/>
      <c r="Q85" s="1"/>
      <c r="R85" s="1"/>
      <c r="S85" s="1"/>
      <c r="T85" s="15"/>
      <c r="U85" s="15"/>
      <c r="V85" s="15"/>
      <c r="W85" s="13"/>
      <c r="X85" s="16"/>
      <c r="Y85" s="1"/>
      <c r="Z85" s="1"/>
    </row>
    <row r="86" spans="1:26" x14ac:dyDescent="0.25">
      <c r="A86" s="1"/>
      <c r="B86" s="1"/>
      <c r="C86" s="1"/>
      <c r="D86" s="1"/>
      <c r="E86" s="16"/>
      <c r="F86" s="1"/>
      <c r="G86" s="16"/>
      <c r="H86" s="16"/>
      <c r="I86" s="1"/>
      <c r="J86" s="1"/>
      <c r="K86" s="1"/>
      <c r="L86" s="1"/>
      <c r="M86" s="1"/>
      <c r="N86" s="1"/>
      <c r="O86" s="1"/>
      <c r="P86" s="1"/>
      <c r="Q86" s="1"/>
      <c r="R86" s="1"/>
      <c r="S86" s="1"/>
      <c r="T86" s="15"/>
      <c r="U86" s="15"/>
      <c r="V86" s="15"/>
      <c r="W86" s="13"/>
      <c r="X86" s="16"/>
      <c r="Y86" s="1"/>
      <c r="Z86" s="1"/>
    </row>
    <row r="87" spans="1:26" x14ac:dyDescent="0.25">
      <c r="A87" s="1"/>
      <c r="B87" s="1"/>
      <c r="C87" s="1"/>
      <c r="D87" s="1"/>
      <c r="E87" s="16"/>
      <c r="F87" s="1"/>
      <c r="G87" s="16"/>
      <c r="H87" s="16"/>
      <c r="I87" s="1"/>
      <c r="J87" s="1"/>
      <c r="K87" s="1"/>
      <c r="L87" s="1"/>
      <c r="M87" s="1"/>
      <c r="N87" s="1"/>
      <c r="O87" s="1"/>
      <c r="P87" s="1"/>
      <c r="Q87" s="1"/>
      <c r="R87" s="1"/>
      <c r="S87" s="1"/>
      <c r="T87" s="15"/>
      <c r="U87" s="15"/>
      <c r="V87" s="15"/>
      <c r="W87" s="13"/>
      <c r="X87" s="16"/>
      <c r="Y87" s="1"/>
      <c r="Z87" s="1"/>
    </row>
    <row r="88" spans="1:26" x14ac:dyDescent="0.25">
      <c r="A88" s="1"/>
      <c r="B88" s="1"/>
      <c r="C88" s="1"/>
      <c r="D88" s="1"/>
      <c r="E88" s="16"/>
      <c r="F88" s="1"/>
      <c r="G88" s="16"/>
      <c r="H88" s="16"/>
      <c r="I88" s="1"/>
      <c r="J88" s="1"/>
      <c r="K88" s="1"/>
      <c r="L88" s="1"/>
      <c r="M88" s="1"/>
      <c r="N88" s="1"/>
      <c r="O88" s="1"/>
      <c r="P88" s="1"/>
      <c r="Q88" s="1"/>
      <c r="R88" s="1"/>
      <c r="S88" s="1"/>
      <c r="T88" s="15"/>
      <c r="U88" s="15"/>
      <c r="V88" s="15"/>
      <c r="W88" s="13"/>
      <c r="X88" s="16"/>
      <c r="Y88" s="1"/>
      <c r="Z88" s="1"/>
    </row>
    <row r="89" spans="1:26" x14ac:dyDescent="0.25">
      <c r="A89" s="1"/>
      <c r="B89" s="1"/>
      <c r="C89" s="1"/>
      <c r="D89" s="1"/>
      <c r="E89" s="16"/>
      <c r="F89" s="1"/>
      <c r="G89" s="16"/>
      <c r="H89" s="16"/>
      <c r="I89" s="1"/>
      <c r="J89" s="1"/>
      <c r="K89" s="1"/>
      <c r="L89" s="1"/>
      <c r="M89" s="1"/>
      <c r="N89" s="1"/>
      <c r="O89" s="1"/>
      <c r="P89" s="1"/>
      <c r="Q89" s="1"/>
      <c r="R89" s="1"/>
      <c r="S89" s="1"/>
      <c r="T89" s="15"/>
      <c r="U89" s="15"/>
      <c r="V89" s="15"/>
      <c r="W89" s="13"/>
      <c r="X89" s="16"/>
      <c r="Y89" s="1"/>
      <c r="Z89" s="1"/>
    </row>
    <row r="90" spans="1:26" x14ac:dyDescent="0.25">
      <c r="A90" s="1"/>
      <c r="B90" s="1"/>
      <c r="C90" s="1"/>
      <c r="D90" s="1"/>
      <c r="E90" s="16"/>
      <c r="F90" s="1"/>
      <c r="G90" s="16"/>
      <c r="H90" s="16"/>
      <c r="I90" s="1"/>
      <c r="J90" s="1"/>
      <c r="K90" s="1"/>
      <c r="L90" s="1"/>
      <c r="M90" s="1"/>
      <c r="N90" s="1"/>
      <c r="O90" s="1"/>
      <c r="P90" s="1"/>
      <c r="Q90" s="1"/>
      <c r="R90" s="1"/>
      <c r="S90" s="1"/>
      <c r="T90" s="15"/>
      <c r="U90" s="15"/>
      <c r="V90" s="15"/>
      <c r="W90" s="13"/>
      <c r="X90" s="16"/>
      <c r="Y90" s="1"/>
      <c r="Z90" s="1"/>
    </row>
    <row r="91" spans="1:26" x14ac:dyDescent="0.25">
      <c r="A91" s="1"/>
      <c r="B91" s="1"/>
      <c r="C91" s="1"/>
      <c r="D91" s="1"/>
      <c r="E91" s="16"/>
      <c r="F91" s="1"/>
      <c r="G91" s="16"/>
      <c r="H91" s="16"/>
      <c r="I91" s="1"/>
      <c r="J91" s="1"/>
      <c r="K91" s="1"/>
      <c r="L91" s="1"/>
      <c r="M91" s="1"/>
      <c r="N91" s="1"/>
      <c r="O91" s="1"/>
      <c r="P91" s="1"/>
      <c r="Q91" s="1"/>
      <c r="R91" s="1"/>
      <c r="S91" s="1"/>
      <c r="T91" s="15"/>
      <c r="U91" s="15"/>
      <c r="V91" s="15"/>
      <c r="W91" s="13"/>
      <c r="X91" s="16"/>
      <c r="Y91" s="1"/>
      <c r="Z91" s="1"/>
    </row>
    <row r="92" spans="1:26" x14ac:dyDescent="0.25">
      <c r="A92" s="1"/>
      <c r="B92" s="1"/>
      <c r="C92" s="1"/>
      <c r="D92" s="1"/>
      <c r="E92" s="16"/>
      <c r="F92" s="1"/>
      <c r="G92" s="16"/>
      <c r="H92" s="16"/>
      <c r="I92" s="1"/>
      <c r="J92" s="1"/>
      <c r="K92" s="1"/>
      <c r="L92" s="1"/>
      <c r="M92" s="1"/>
      <c r="N92" s="1"/>
      <c r="O92" s="1"/>
      <c r="P92" s="1"/>
      <c r="Q92" s="1"/>
      <c r="R92" s="1"/>
      <c r="S92" s="1"/>
      <c r="T92" s="15"/>
      <c r="U92" s="15"/>
      <c r="V92" s="15"/>
      <c r="W92" s="13"/>
      <c r="X92" s="16"/>
      <c r="Y92" s="1"/>
      <c r="Z92" s="1"/>
    </row>
    <row r="93" spans="1:26" x14ac:dyDescent="0.25">
      <c r="A93" s="1"/>
      <c r="B93" s="1"/>
      <c r="C93" s="1"/>
      <c r="D93" s="1"/>
      <c r="E93" s="1"/>
      <c r="F93" s="1"/>
      <c r="G93" s="1"/>
      <c r="H93" s="1"/>
      <c r="I93" s="1"/>
      <c r="J93" s="1"/>
      <c r="K93" s="1"/>
      <c r="L93" s="1"/>
      <c r="M93" s="1"/>
      <c r="N93" s="1"/>
      <c r="O93" s="1"/>
      <c r="P93" s="1"/>
      <c r="Q93" s="1"/>
      <c r="R93" s="1"/>
      <c r="S93" s="1"/>
      <c r="T93" s="1"/>
      <c r="U93" s="1"/>
      <c r="V93" s="1"/>
      <c r="W93" s="13"/>
      <c r="X93" s="1"/>
      <c r="Y93" s="1"/>
      <c r="Z93" s="1"/>
    </row>
    <row r="94" spans="1:26" x14ac:dyDescent="0.25">
      <c r="W94" s="13"/>
    </row>
    <row r="95" spans="1:26" x14ac:dyDescent="0.25">
      <c r="W95" s="13"/>
    </row>
    <row r="96" spans="1:26" x14ac:dyDescent="0.25">
      <c r="W96" s="13"/>
    </row>
    <row r="97" spans="23:23" x14ac:dyDescent="0.25">
      <c r="W97" s="13"/>
    </row>
    <row r="98" spans="23:23" x14ac:dyDescent="0.25">
      <c r="W98" s="13"/>
    </row>
    <row r="99" spans="23:23" x14ac:dyDescent="0.25">
      <c r="W99" s="13"/>
    </row>
    <row r="100" spans="23:23" x14ac:dyDescent="0.25">
      <c r="W100" s="13"/>
    </row>
    <row r="101" spans="23:23" x14ac:dyDescent="0.25">
      <c r="W101" s="13"/>
    </row>
    <row r="102" spans="23:23" x14ac:dyDescent="0.25">
      <c r="W102" s="13"/>
    </row>
    <row r="103" spans="23:23" x14ac:dyDescent="0.25">
      <c r="W103" s="13"/>
    </row>
    <row r="104" spans="23:23" x14ac:dyDescent="0.25">
      <c r="W104" s="13"/>
    </row>
    <row r="105" spans="23:23" x14ac:dyDescent="0.25">
      <c r="W105" s="13"/>
    </row>
    <row r="106" spans="23:23" x14ac:dyDescent="0.25">
      <c r="W106" s="13"/>
    </row>
    <row r="107" spans="23:23" x14ac:dyDescent="0.25">
      <c r="W107" s="13"/>
    </row>
    <row r="108" spans="23:23" x14ac:dyDescent="0.25">
      <c r="W108" s="13"/>
    </row>
    <row r="109" spans="23:23" x14ac:dyDescent="0.25">
      <c r="W109" s="13"/>
    </row>
    <row r="110" spans="23:23" x14ac:dyDescent="0.25">
      <c r="W110" s="13"/>
    </row>
    <row r="111" spans="23:23" x14ac:dyDescent="0.25">
      <c r="W111" s="13"/>
    </row>
    <row r="112" spans="23:23" x14ac:dyDescent="0.25">
      <c r="W112" s="13"/>
    </row>
    <row r="113" spans="23:23" x14ac:dyDescent="0.25">
      <c r="W113" s="13"/>
    </row>
    <row r="114" spans="23:23" x14ac:dyDescent="0.25">
      <c r="W114" s="13"/>
    </row>
    <row r="115" spans="23:23" x14ac:dyDescent="0.25">
      <c r="W115" s="13"/>
    </row>
    <row r="116" spans="23:23" x14ac:dyDescent="0.25">
      <c r="W116" s="13"/>
    </row>
    <row r="117" spans="23:23" x14ac:dyDescent="0.25">
      <c r="W117" s="13"/>
    </row>
    <row r="118" spans="23:23" x14ac:dyDescent="0.25">
      <c r="W118" s="13"/>
    </row>
    <row r="119" spans="23:23" x14ac:dyDescent="0.25">
      <c r="W119" s="13"/>
    </row>
    <row r="120" spans="23:23" x14ac:dyDescent="0.25">
      <c r="W120" s="13"/>
    </row>
    <row r="121" spans="23:23" x14ac:dyDescent="0.25">
      <c r="W121" s="13"/>
    </row>
    <row r="122" spans="23:23" x14ac:dyDescent="0.25">
      <c r="W122" s="13"/>
    </row>
    <row r="123" spans="23:23" x14ac:dyDescent="0.25">
      <c r="W123" s="13"/>
    </row>
    <row r="124" spans="23:23" x14ac:dyDescent="0.25">
      <c r="W124" s="13"/>
    </row>
    <row r="125" spans="23:23" x14ac:dyDescent="0.25">
      <c r="W125" s="13"/>
    </row>
    <row r="126" spans="23:23" x14ac:dyDescent="0.25">
      <c r="W126" s="13"/>
    </row>
    <row r="127" spans="23:23" x14ac:dyDescent="0.25">
      <c r="W127" s="13"/>
    </row>
    <row r="128" spans="23:23" x14ac:dyDescent="0.25">
      <c r="W128" s="13"/>
    </row>
    <row r="129" spans="23:23" x14ac:dyDescent="0.25">
      <c r="W129" s="13"/>
    </row>
    <row r="130" spans="23:23" x14ac:dyDescent="0.25">
      <c r="W130" s="13"/>
    </row>
    <row r="131" spans="23:23" x14ac:dyDescent="0.25">
      <c r="W131" s="13"/>
    </row>
    <row r="132" spans="23:23" x14ac:dyDescent="0.25">
      <c r="W132" s="13"/>
    </row>
    <row r="133" spans="23:23" x14ac:dyDescent="0.25">
      <c r="W133" s="13"/>
    </row>
    <row r="134" spans="23:23" x14ac:dyDescent="0.25">
      <c r="W134" s="13"/>
    </row>
    <row r="135" spans="23:23" x14ac:dyDescent="0.25">
      <c r="W135" s="13"/>
    </row>
    <row r="136" spans="23:23" x14ac:dyDescent="0.25">
      <c r="W136" s="13"/>
    </row>
    <row r="137" spans="23:23" x14ac:dyDescent="0.25">
      <c r="W137" s="13"/>
    </row>
    <row r="138" spans="23:23" x14ac:dyDescent="0.25">
      <c r="W138" s="13"/>
    </row>
    <row r="139" spans="23:23" x14ac:dyDescent="0.25">
      <c r="W139" s="13"/>
    </row>
    <row r="140" spans="23:23" x14ac:dyDescent="0.25">
      <c r="W140" s="13"/>
    </row>
    <row r="141" spans="23:23" x14ac:dyDescent="0.25">
      <c r="W141" s="13"/>
    </row>
    <row r="142" spans="23:23" x14ac:dyDescent="0.25">
      <c r="W142" s="13"/>
    </row>
    <row r="143" spans="23:23" x14ac:dyDescent="0.25">
      <c r="W143" s="13"/>
    </row>
    <row r="144" spans="23:23" x14ac:dyDescent="0.25">
      <c r="W144" s="13"/>
    </row>
    <row r="145" spans="23:23" x14ac:dyDescent="0.25">
      <c r="W145" s="13"/>
    </row>
    <row r="146" spans="23:23" x14ac:dyDescent="0.25">
      <c r="W146" s="13"/>
    </row>
    <row r="147" spans="23:23" x14ac:dyDescent="0.25">
      <c r="W147" s="13"/>
    </row>
    <row r="148" spans="23:23" x14ac:dyDescent="0.25">
      <c r="W148" s="13"/>
    </row>
    <row r="149" spans="23:23" x14ac:dyDescent="0.25">
      <c r="W149" s="13"/>
    </row>
    <row r="150" spans="23:23" x14ac:dyDescent="0.25">
      <c r="W150" s="13"/>
    </row>
    <row r="151" spans="23:23" x14ac:dyDescent="0.25">
      <c r="W151" s="13"/>
    </row>
    <row r="152" spans="23:23" x14ac:dyDescent="0.25">
      <c r="W152" s="13"/>
    </row>
    <row r="153" spans="23:23" x14ac:dyDescent="0.25">
      <c r="W153" s="13"/>
    </row>
    <row r="154" spans="23:23" x14ac:dyDescent="0.25">
      <c r="W154" s="13"/>
    </row>
    <row r="155" spans="23:23" x14ac:dyDescent="0.25">
      <c r="W155" s="13"/>
    </row>
    <row r="156" spans="23:23" x14ac:dyDescent="0.25">
      <c r="W156" s="13"/>
    </row>
    <row r="157" spans="23:23" x14ac:dyDescent="0.25">
      <c r="W157" s="13"/>
    </row>
    <row r="158" spans="23:23" x14ac:dyDescent="0.25">
      <c r="W158" s="13"/>
    </row>
    <row r="159" spans="23:23" x14ac:dyDescent="0.25">
      <c r="W159" s="13"/>
    </row>
    <row r="160" spans="23:23" x14ac:dyDescent="0.25">
      <c r="W160" s="13"/>
    </row>
    <row r="161" spans="23:23" x14ac:dyDescent="0.25">
      <c r="W161" s="13"/>
    </row>
    <row r="162" spans="23:23" x14ac:dyDescent="0.25">
      <c r="W162" s="13"/>
    </row>
    <row r="163" spans="23:23" x14ac:dyDescent="0.25">
      <c r="W163" s="13"/>
    </row>
    <row r="164" spans="23:23" x14ac:dyDescent="0.25">
      <c r="W164" s="13"/>
    </row>
    <row r="165" spans="23:23" x14ac:dyDescent="0.25">
      <c r="W165" s="13"/>
    </row>
    <row r="166" spans="23:23" x14ac:dyDescent="0.25">
      <c r="W166" s="13"/>
    </row>
    <row r="167" spans="23:23" x14ac:dyDescent="0.25">
      <c r="W167" s="13"/>
    </row>
    <row r="168" spans="23:23" x14ac:dyDescent="0.25">
      <c r="W168" s="13"/>
    </row>
    <row r="169" spans="23:23" x14ac:dyDescent="0.25">
      <c r="W169" s="13"/>
    </row>
    <row r="170" spans="23:23" x14ac:dyDescent="0.25">
      <c r="W170" s="13"/>
    </row>
    <row r="171" spans="23:23" x14ac:dyDescent="0.25">
      <c r="W171" s="13"/>
    </row>
    <row r="172" spans="23:23" x14ac:dyDescent="0.25">
      <c r="W172" s="13"/>
    </row>
    <row r="173" spans="23:23" x14ac:dyDescent="0.25">
      <c r="W173" s="13"/>
    </row>
    <row r="174" spans="23:23" x14ac:dyDescent="0.25">
      <c r="W174" s="13"/>
    </row>
    <row r="175" spans="23:23" x14ac:dyDescent="0.25">
      <c r="W175" s="13"/>
    </row>
    <row r="176" spans="23:23" x14ac:dyDescent="0.25">
      <c r="W176" s="13"/>
    </row>
    <row r="177" spans="23:23" x14ac:dyDescent="0.25">
      <c r="W177" s="13"/>
    </row>
    <row r="178" spans="23:23" x14ac:dyDescent="0.25">
      <c r="W178" s="13"/>
    </row>
    <row r="179" spans="23:23" x14ac:dyDescent="0.25">
      <c r="W179" s="13"/>
    </row>
    <row r="180" spans="23:23" x14ac:dyDescent="0.25">
      <c r="W180" s="13"/>
    </row>
    <row r="181" spans="23:23" x14ac:dyDescent="0.25">
      <c r="W181" s="13"/>
    </row>
    <row r="182" spans="23:23" x14ac:dyDescent="0.25">
      <c r="W182" s="13"/>
    </row>
    <row r="183" spans="23:23" x14ac:dyDescent="0.25">
      <c r="W183" s="13"/>
    </row>
    <row r="184" spans="23:23" x14ac:dyDescent="0.25">
      <c r="W184" s="13"/>
    </row>
    <row r="185" spans="23:23" x14ac:dyDescent="0.25">
      <c r="W185" s="13"/>
    </row>
    <row r="186" spans="23:23" x14ac:dyDescent="0.25">
      <c r="W186" s="13"/>
    </row>
    <row r="187" spans="23:23" x14ac:dyDescent="0.25">
      <c r="W187" s="13"/>
    </row>
    <row r="188" spans="23:23" x14ac:dyDescent="0.25">
      <c r="W188" s="13"/>
    </row>
    <row r="189" spans="23:23" x14ac:dyDescent="0.25">
      <c r="W189" s="13"/>
    </row>
    <row r="190" spans="23:23" x14ac:dyDescent="0.25">
      <c r="W190" s="13"/>
    </row>
    <row r="191" spans="23:23" x14ac:dyDescent="0.25">
      <c r="W191" s="13"/>
    </row>
    <row r="192" spans="23:23" x14ac:dyDescent="0.25">
      <c r="W192" s="13"/>
    </row>
    <row r="193" spans="23:23" x14ac:dyDescent="0.25">
      <c r="W193" s="13"/>
    </row>
    <row r="194" spans="23:23" x14ac:dyDescent="0.25">
      <c r="W194" s="13"/>
    </row>
    <row r="195" spans="23:23" x14ac:dyDescent="0.25">
      <c r="W195" s="13"/>
    </row>
    <row r="196" spans="23:23" x14ac:dyDescent="0.25">
      <c r="W196" s="13"/>
    </row>
    <row r="197" spans="23:23" x14ac:dyDescent="0.25">
      <c r="W197" s="13"/>
    </row>
    <row r="198" spans="23:23" x14ac:dyDescent="0.25">
      <c r="W198" s="13"/>
    </row>
    <row r="199" spans="23:23" x14ac:dyDescent="0.25">
      <c r="W199" s="13"/>
    </row>
    <row r="200" spans="23:23" x14ac:dyDescent="0.25">
      <c r="W200" s="13"/>
    </row>
    <row r="201" spans="23:23" x14ac:dyDescent="0.25">
      <c r="W201" s="13"/>
    </row>
    <row r="202" spans="23:23" x14ac:dyDescent="0.25">
      <c r="W202" s="13"/>
    </row>
    <row r="203" spans="23:23" x14ac:dyDescent="0.25">
      <c r="W203" s="13"/>
    </row>
    <row r="204" spans="23:23" x14ac:dyDescent="0.25">
      <c r="W204" s="13"/>
    </row>
    <row r="205" spans="23:23" x14ac:dyDescent="0.25">
      <c r="W205" s="13"/>
    </row>
    <row r="206" spans="23:23" x14ac:dyDescent="0.25">
      <c r="W206" s="13"/>
    </row>
    <row r="207" spans="23:23" x14ac:dyDescent="0.25">
      <c r="W207" s="13"/>
    </row>
    <row r="208" spans="23:23" x14ac:dyDescent="0.25">
      <c r="W208" s="13"/>
    </row>
    <row r="209" spans="23:23" x14ac:dyDescent="0.25">
      <c r="W209" s="13"/>
    </row>
    <row r="210" spans="23:23" x14ac:dyDescent="0.25">
      <c r="W210" s="13"/>
    </row>
    <row r="211" spans="23:23" x14ac:dyDescent="0.25">
      <c r="W211" s="13"/>
    </row>
    <row r="212" spans="23:23" x14ac:dyDescent="0.25">
      <c r="W212" s="13"/>
    </row>
    <row r="213" spans="23:23" x14ac:dyDescent="0.25">
      <c r="W213" s="13"/>
    </row>
    <row r="214" spans="23:23" x14ac:dyDescent="0.25">
      <c r="W214" s="13"/>
    </row>
    <row r="215" spans="23:23" x14ac:dyDescent="0.25">
      <c r="W215" s="13"/>
    </row>
    <row r="216" spans="23:23" x14ac:dyDescent="0.25">
      <c r="W216" s="13"/>
    </row>
    <row r="217" spans="23:23" x14ac:dyDescent="0.25">
      <c r="W217" s="13"/>
    </row>
    <row r="218" spans="23:23" x14ac:dyDescent="0.25">
      <c r="W218" s="13"/>
    </row>
    <row r="219" spans="23:23" x14ac:dyDescent="0.25">
      <c r="W219" s="13"/>
    </row>
    <row r="220" spans="23:23" x14ac:dyDescent="0.25">
      <c r="W220" s="13"/>
    </row>
    <row r="221" spans="23:23" x14ac:dyDescent="0.25">
      <c r="W221" s="13"/>
    </row>
    <row r="222" spans="23:23" x14ac:dyDescent="0.25">
      <c r="W222" s="13"/>
    </row>
    <row r="223" spans="23:23" x14ac:dyDescent="0.25">
      <c r="W223" s="13"/>
    </row>
    <row r="224" spans="23:23" x14ac:dyDescent="0.25">
      <c r="W224" s="13"/>
    </row>
    <row r="225" spans="23:23" x14ac:dyDescent="0.25">
      <c r="W225" s="13"/>
    </row>
    <row r="226" spans="23:23" x14ac:dyDescent="0.25">
      <c r="W226" s="13"/>
    </row>
    <row r="227" spans="23:23" x14ac:dyDescent="0.25">
      <c r="W227" s="13"/>
    </row>
    <row r="228" spans="23:23" x14ac:dyDescent="0.25">
      <c r="W228" s="13"/>
    </row>
    <row r="229" spans="23:23" x14ac:dyDescent="0.25">
      <c r="W229" s="13"/>
    </row>
    <row r="230" spans="23:23" x14ac:dyDescent="0.25">
      <c r="W230" s="13"/>
    </row>
    <row r="231" spans="23:23" x14ac:dyDescent="0.25">
      <c r="W231" s="13"/>
    </row>
    <row r="232" spans="23:23" x14ac:dyDescent="0.25">
      <c r="W232" s="13"/>
    </row>
    <row r="233" spans="23:23" x14ac:dyDescent="0.25">
      <c r="W233" s="13"/>
    </row>
    <row r="234" spans="23:23" x14ac:dyDescent="0.25">
      <c r="W234" s="13"/>
    </row>
    <row r="235" spans="23:23" x14ac:dyDescent="0.25">
      <c r="W235" s="13"/>
    </row>
    <row r="236" spans="23:23" x14ac:dyDescent="0.25">
      <c r="W236" s="13"/>
    </row>
    <row r="237" spans="23:23" x14ac:dyDescent="0.25">
      <c r="W237" s="13"/>
    </row>
    <row r="238" spans="23:23" x14ac:dyDescent="0.25">
      <c r="W238" s="13"/>
    </row>
    <row r="239" spans="23:23" x14ac:dyDescent="0.25">
      <c r="W239" s="13"/>
    </row>
    <row r="240" spans="23:23" x14ac:dyDescent="0.25">
      <c r="W240" s="13"/>
    </row>
    <row r="241" spans="23:23" x14ac:dyDescent="0.25">
      <c r="W241" s="13"/>
    </row>
    <row r="242" spans="23:23" x14ac:dyDescent="0.25">
      <c r="W242" s="13"/>
    </row>
    <row r="243" spans="23:23" x14ac:dyDescent="0.25">
      <c r="W243" s="13"/>
    </row>
    <row r="244" spans="23:23" x14ac:dyDescent="0.25">
      <c r="W244" s="13"/>
    </row>
    <row r="245" spans="23:23" x14ac:dyDescent="0.25">
      <c r="W245" s="13"/>
    </row>
    <row r="246" spans="23:23" x14ac:dyDescent="0.25">
      <c r="W246" s="13"/>
    </row>
    <row r="247" spans="23:23" x14ac:dyDescent="0.25">
      <c r="W247" s="13"/>
    </row>
    <row r="248" spans="23:23" x14ac:dyDescent="0.25">
      <c r="W248" s="13"/>
    </row>
    <row r="249" spans="23:23" x14ac:dyDescent="0.25">
      <c r="W249" s="13"/>
    </row>
    <row r="250" spans="23:23" x14ac:dyDescent="0.25">
      <c r="W250" s="13"/>
    </row>
    <row r="251" spans="23:23" x14ac:dyDescent="0.25">
      <c r="W251" s="13"/>
    </row>
    <row r="252" spans="23:23" x14ac:dyDescent="0.25">
      <c r="W252" s="13"/>
    </row>
    <row r="253" spans="23:23" x14ac:dyDescent="0.25">
      <c r="W253" s="13"/>
    </row>
    <row r="254" spans="23:23" x14ac:dyDescent="0.25">
      <c r="W254" s="13"/>
    </row>
    <row r="255" spans="23:23" x14ac:dyDescent="0.25">
      <c r="W255" s="13"/>
    </row>
    <row r="256" spans="23:23" x14ac:dyDescent="0.25">
      <c r="W256" s="13"/>
    </row>
    <row r="257" spans="23:23" x14ac:dyDescent="0.25">
      <c r="W257" s="13"/>
    </row>
    <row r="258" spans="23:23" x14ac:dyDescent="0.25">
      <c r="W258" s="13"/>
    </row>
    <row r="259" spans="23:23" x14ac:dyDescent="0.25">
      <c r="W259" s="13"/>
    </row>
    <row r="260" spans="23:23" x14ac:dyDescent="0.25">
      <c r="W260" s="13"/>
    </row>
    <row r="261" spans="23:23" x14ac:dyDescent="0.25">
      <c r="W261" s="13"/>
    </row>
    <row r="262" spans="23:23" x14ac:dyDescent="0.25">
      <c r="W262" s="13"/>
    </row>
    <row r="263" spans="23:23" x14ac:dyDescent="0.25">
      <c r="W263" s="13"/>
    </row>
    <row r="264" spans="23:23" x14ac:dyDescent="0.25">
      <c r="W264" s="13"/>
    </row>
    <row r="265" spans="23:23" x14ac:dyDescent="0.25">
      <c r="W265" s="13"/>
    </row>
    <row r="266" spans="23:23" x14ac:dyDescent="0.25">
      <c r="W266" s="13"/>
    </row>
    <row r="267" spans="23:23" x14ac:dyDescent="0.25">
      <c r="W267" s="13"/>
    </row>
    <row r="268" spans="23:23" x14ac:dyDescent="0.25">
      <c r="W268" s="13"/>
    </row>
    <row r="269" spans="23:23" x14ac:dyDescent="0.25">
      <c r="W269" s="13"/>
    </row>
    <row r="270" spans="23:23" x14ac:dyDescent="0.25">
      <c r="W270" s="13"/>
    </row>
    <row r="271" spans="23:23" x14ac:dyDescent="0.25">
      <c r="W271" s="13"/>
    </row>
    <row r="272" spans="23:23" x14ac:dyDescent="0.25">
      <c r="W272" s="13"/>
    </row>
    <row r="273" spans="23:23" x14ac:dyDescent="0.25">
      <c r="W273" s="13"/>
    </row>
    <row r="274" spans="23:23" x14ac:dyDescent="0.25">
      <c r="W274" s="13"/>
    </row>
    <row r="275" spans="23:23" x14ac:dyDescent="0.25">
      <c r="W275" s="13"/>
    </row>
    <row r="276" spans="23:23" x14ac:dyDescent="0.25">
      <c r="W276" s="13"/>
    </row>
    <row r="277" spans="23:23" x14ac:dyDescent="0.25">
      <c r="W277" s="13"/>
    </row>
    <row r="278" spans="23:23" x14ac:dyDescent="0.25">
      <c r="W278" s="13"/>
    </row>
    <row r="279" spans="23:23" x14ac:dyDescent="0.25">
      <c r="W279" s="13"/>
    </row>
    <row r="280" spans="23:23" x14ac:dyDescent="0.25">
      <c r="W280" s="13"/>
    </row>
    <row r="281" spans="23:23" x14ac:dyDescent="0.25">
      <c r="W281" s="13"/>
    </row>
    <row r="282" spans="23:23" x14ac:dyDescent="0.25">
      <c r="W282" s="13"/>
    </row>
    <row r="283" spans="23:23" x14ac:dyDescent="0.25">
      <c r="W283" s="13"/>
    </row>
    <row r="284" spans="23:23" x14ac:dyDescent="0.25">
      <c r="W284" s="13"/>
    </row>
    <row r="285" spans="23:23" x14ac:dyDescent="0.25">
      <c r="W285" s="13"/>
    </row>
    <row r="286" spans="23:23" x14ac:dyDescent="0.25">
      <c r="W286" s="13"/>
    </row>
    <row r="287" spans="23:23" x14ac:dyDescent="0.25">
      <c r="W287" s="13"/>
    </row>
    <row r="288" spans="23:23" x14ac:dyDescent="0.25">
      <c r="W288" s="13"/>
    </row>
    <row r="289" spans="23:23" x14ac:dyDescent="0.25">
      <c r="W289" s="13"/>
    </row>
    <row r="290" spans="23:23" x14ac:dyDescent="0.25">
      <c r="W290" s="13"/>
    </row>
    <row r="291" spans="23:23" x14ac:dyDescent="0.25">
      <c r="W291" s="13"/>
    </row>
    <row r="292" spans="23:23" x14ac:dyDescent="0.25">
      <c r="W292" s="13"/>
    </row>
    <row r="293" spans="23:23" x14ac:dyDescent="0.25">
      <c r="W293" s="13"/>
    </row>
    <row r="294" spans="23:23" x14ac:dyDescent="0.25">
      <c r="W294" s="13"/>
    </row>
    <row r="295" spans="23:23" x14ac:dyDescent="0.25">
      <c r="W295" s="13"/>
    </row>
    <row r="296" spans="23:23" x14ac:dyDescent="0.25">
      <c r="W296" s="13"/>
    </row>
    <row r="297" spans="23:23" x14ac:dyDescent="0.25">
      <c r="W297" s="13"/>
    </row>
    <row r="298" spans="23:23" x14ac:dyDescent="0.25">
      <c r="W298" s="13"/>
    </row>
    <row r="299" spans="23:23" x14ac:dyDescent="0.25">
      <c r="W299" s="13"/>
    </row>
    <row r="300" spans="23:23" x14ac:dyDescent="0.25">
      <c r="W300" s="13"/>
    </row>
    <row r="301" spans="23:23" x14ac:dyDescent="0.25">
      <c r="W301" s="13"/>
    </row>
    <row r="302" spans="23:23" x14ac:dyDescent="0.25">
      <c r="W302" s="13"/>
    </row>
    <row r="303" spans="23:23" x14ac:dyDescent="0.25">
      <c r="W303" s="13"/>
    </row>
    <row r="304" spans="23:23" x14ac:dyDescent="0.25">
      <c r="W304" s="13"/>
    </row>
    <row r="305" spans="23:23" x14ac:dyDescent="0.25">
      <c r="W305" s="13"/>
    </row>
    <row r="306" spans="23:23" x14ac:dyDescent="0.25">
      <c r="W306" s="13"/>
    </row>
    <row r="307" spans="23:23" x14ac:dyDescent="0.25">
      <c r="W307" s="13"/>
    </row>
    <row r="308" spans="23:23" x14ac:dyDescent="0.25">
      <c r="W308" s="13"/>
    </row>
    <row r="309" spans="23:23" x14ac:dyDescent="0.25">
      <c r="W309" s="13"/>
    </row>
    <row r="310" spans="23:23" x14ac:dyDescent="0.25">
      <c r="W310" s="13"/>
    </row>
    <row r="311" spans="23:23" x14ac:dyDescent="0.25">
      <c r="W311" s="13"/>
    </row>
    <row r="312" spans="23:23" x14ac:dyDescent="0.25">
      <c r="W312" s="13"/>
    </row>
    <row r="313" spans="23:23" x14ac:dyDescent="0.25">
      <c r="W313" s="13"/>
    </row>
    <row r="314" spans="23:23" x14ac:dyDescent="0.25">
      <c r="W314" s="13"/>
    </row>
    <row r="315" spans="23:23" x14ac:dyDescent="0.25">
      <c r="W315" s="13"/>
    </row>
    <row r="316" spans="23:23" x14ac:dyDescent="0.25">
      <c r="W316" s="13"/>
    </row>
    <row r="317" spans="23:23" x14ac:dyDescent="0.25">
      <c r="W317" s="13"/>
    </row>
    <row r="318" spans="23:23" x14ac:dyDescent="0.25">
      <c r="W318" s="13"/>
    </row>
    <row r="319" spans="23:23" x14ac:dyDescent="0.25">
      <c r="W319" s="13"/>
    </row>
    <row r="320" spans="23:23" x14ac:dyDescent="0.25">
      <c r="W320" s="13"/>
    </row>
    <row r="321" spans="23:23" x14ac:dyDescent="0.25">
      <c r="W321" s="13"/>
    </row>
    <row r="322" spans="23:23" x14ac:dyDescent="0.25">
      <c r="W322" s="13"/>
    </row>
    <row r="323" spans="23:23" x14ac:dyDescent="0.25">
      <c r="W323" s="13"/>
    </row>
    <row r="324" spans="23:23" x14ac:dyDescent="0.25">
      <c r="W324" s="13"/>
    </row>
    <row r="325" spans="23:23" x14ac:dyDescent="0.25">
      <c r="W325" s="13"/>
    </row>
    <row r="326" spans="23:23" x14ac:dyDescent="0.25">
      <c r="W326" s="13"/>
    </row>
    <row r="327" spans="23:23" x14ac:dyDescent="0.25">
      <c r="W327" s="13"/>
    </row>
    <row r="328" spans="23:23" x14ac:dyDescent="0.25">
      <c r="W328" s="13"/>
    </row>
    <row r="329" spans="23:23" x14ac:dyDescent="0.25">
      <c r="W329" s="13"/>
    </row>
    <row r="330" spans="23:23" x14ac:dyDescent="0.25">
      <c r="W330" s="13"/>
    </row>
    <row r="331" spans="23:23" x14ac:dyDescent="0.25">
      <c r="W331" s="13"/>
    </row>
    <row r="332" spans="23:23" x14ac:dyDescent="0.25">
      <c r="W332" s="13"/>
    </row>
    <row r="333" spans="23:23" x14ac:dyDescent="0.25">
      <c r="W333" s="13"/>
    </row>
    <row r="334" spans="23:23" x14ac:dyDescent="0.25">
      <c r="W334" s="13"/>
    </row>
    <row r="335" spans="23:23" x14ac:dyDescent="0.25">
      <c r="W335" s="13"/>
    </row>
    <row r="336" spans="23:23" x14ac:dyDescent="0.25">
      <c r="W336" s="13"/>
    </row>
    <row r="337" spans="23:23" x14ac:dyDescent="0.25">
      <c r="W337" s="13"/>
    </row>
    <row r="338" spans="23:23" x14ac:dyDescent="0.25">
      <c r="W338" s="13"/>
    </row>
    <row r="339" spans="23:23" x14ac:dyDescent="0.25">
      <c r="W339" s="13"/>
    </row>
    <row r="340" spans="23:23" x14ac:dyDescent="0.25">
      <c r="W340" s="13"/>
    </row>
    <row r="341" spans="23:23" x14ac:dyDescent="0.25">
      <c r="W341" s="13"/>
    </row>
    <row r="342" spans="23:23" x14ac:dyDescent="0.25">
      <c r="W342" s="13"/>
    </row>
    <row r="343" spans="23:23" x14ac:dyDescent="0.25">
      <c r="W343" s="13"/>
    </row>
    <row r="344" spans="23:23" x14ac:dyDescent="0.25">
      <c r="W344" s="13"/>
    </row>
    <row r="345" spans="23:23" x14ac:dyDescent="0.25">
      <c r="W345" s="13"/>
    </row>
    <row r="346" spans="23:23" x14ac:dyDescent="0.25">
      <c r="W346" s="13"/>
    </row>
    <row r="347" spans="23:23" x14ac:dyDescent="0.25">
      <c r="W347" s="13"/>
    </row>
    <row r="348" spans="23:23" x14ac:dyDescent="0.25">
      <c r="W348" s="13"/>
    </row>
    <row r="349" spans="23:23" x14ac:dyDescent="0.25">
      <c r="W349" s="13"/>
    </row>
    <row r="350" spans="23:23" x14ac:dyDescent="0.25">
      <c r="W350" s="13"/>
    </row>
    <row r="351" spans="23:23" x14ac:dyDescent="0.25">
      <c r="W351" s="13"/>
    </row>
    <row r="352" spans="23:23" x14ac:dyDescent="0.25">
      <c r="W352" s="13"/>
    </row>
    <row r="353" spans="23:23" x14ac:dyDescent="0.25">
      <c r="W353" s="13"/>
    </row>
    <row r="354" spans="23:23" x14ac:dyDescent="0.25">
      <c r="W354" s="13"/>
    </row>
    <row r="355" spans="23:23" x14ac:dyDescent="0.25">
      <c r="W355" s="13"/>
    </row>
    <row r="356" spans="23:23" x14ac:dyDescent="0.25">
      <c r="W356" s="13"/>
    </row>
    <row r="357" spans="23:23" x14ac:dyDescent="0.25">
      <c r="W357" s="13"/>
    </row>
    <row r="358" spans="23:23" x14ac:dyDescent="0.25">
      <c r="W358" s="13"/>
    </row>
    <row r="359" spans="23:23" x14ac:dyDescent="0.25">
      <c r="W359" s="13"/>
    </row>
    <row r="360" spans="23:23" x14ac:dyDescent="0.25">
      <c r="W360" s="13"/>
    </row>
    <row r="361" spans="23:23" x14ac:dyDescent="0.25">
      <c r="W361" s="13"/>
    </row>
    <row r="362" spans="23:23" x14ac:dyDescent="0.25">
      <c r="W362" s="13"/>
    </row>
    <row r="363" spans="23:23" x14ac:dyDescent="0.25">
      <c r="W363" s="13"/>
    </row>
    <row r="364" spans="23:23" x14ac:dyDescent="0.25">
      <c r="W364" s="13"/>
    </row>
    <row r="365" spans="23:23" x14ac:dyDescent="0.25">
      <c r="W365" s="13"/>
    </row>
    <row r="366" spans="23:23" x14ac:dyDescent="0.25">
      <c r="W366" s="13"/>
    </row>
    <row r="367" spans="23:23" x14ac:dyDescent="0.25">
      <c r="W367" s="13"/>
    </row>
    <row r="368" spans="23:23" x14ac:dyDescent="0.25">
      <c r="W368" s="13"/>
    </row>
    <row r="369" spans="23:23" x14ac:dyDescent="0.25">
      <c r="W369" s="13"/>
    </row>
    <row r="370" spans="23:23" x14ac:dyDescent="0.25">
      <c r="W370" s="13"/>
    </row>
    <row r="371" spans="23:23" x14ac:dyDescent="0.25">
      <c r="W371" s="13"/>
    </row>
    <row r="372" spans="23:23" x14ac:dyDescent="0.25">
      <c r="W372" s="13"/>
    </row>
    <row r="373" spans="23:23" x14ac:dyDescent="0.25">
      <c r="W373" s="13"/>
    </row>
    <row r="374" spans="23:23" x14ac:dyDescent="0.25">
      <c r="W374" s="13"/>
    </row>
    <row r="375" spans="23:23" x14ac:dyDescent="0.25">
      <c r="W375" s="13"/>
    </row>
    <row r="376" spans="23:23" x14ac:dyDescent="0.25">
      <c r="W376" s="13"/>
    </row>
    <row r="377" spans="23:23" x14ac:dyDescent="0.25">
      <c r="W377" s="13"/>
    </row>
    <row r="378" spans="23:23" x14ac:dyDescent="0.25">
      <c r="W378" s="13"/>
    </row>
    <row r="379" spans="23:23" x14ac:dyDescent="0.25">
      <c r="W379" s="13"/>
    </row>
    <row r="380" spans="23:23" x14ac:dyDescent="0.25">
      <c r="W380" s="13"/>
    </row>
    <row r="381" spans="23:23" x14ac:dyDescent="0.25">
      <c r="W381" s="13"/>
    </row>
    <row r="382" spans="23:23" x14ac:dyDescent="0.25">
      <c r="W382" s="13"/>
    </row>
    <row r="383" spans="23:23" x14ac:dyDescent="0.25">
      <c r="W383" s="13"/>
    </row>
    <row r="384" spans="23:23" x14ac:dyDescent="0.25">
      <c r="W384" s="13"/>
    </row>
    <row r="385" spans="23:23" x14ac:dyDescent="0.25">
      <c r="W385" s="13"/>
    </row>
    <row r="386" spans="23:23" x14ac:dyDescent="0.25">
      <c r="W386" s="13"/>
    </row>
    <row r="387" spans="23:23" x14ac:dyDescent="0.25">
      <c r="W387" s="13"/>
    </row>
    <row r="388" spans="23:23" x14ac:dyDescent="0.25">
      <c r="W388" s="13"/>
    </row>
    <row r="389" spans="23:23" x14ac:dyDescent="0.25">
      <c r="W389" s="13"/>
    </row>
    <row r="390" spans="23:23" x14ac:dyDescent="0.25">
      <c r="W390" s="13"/>
    </row>
    <row r="391" spans="23:23" x14ac:dyDescent="0.25">
      <c r="W391" s="13"/>
    </row>
    <row r="392" spans="23:23" x14ac:dyDescent="0.25">
      <c r="W392" s="13"/>
    </row>
    <row r="393" spans="23:23" x14ac:dyDescent="0.25">
      <c r="W393" s="13"/>
    </row>
    <row r="394" spans="23:23" x14ac:dyDescent="0.25">
      <c r="W394" s="13"/>
    </row>
    <row r="395" spans="23:23" x14ac:dyDescent="0.25">
      <c r="W395" s="13"/>
    </row>
    <row r="396" spans="23:23" x14ac:dyDescent="0.25">
      <c r="W396" s="13"/>
    </row>
    <row r="397" spans="23:23" x14ac:dyDescent="0.25">
      <c r="W397" s="13"/>
    </row>
    <row r="398" spans="23:23" x14ac:dyDescent="0.25">
      <c r="W398" s="13"/>
    </row>
    <row r="399" spans="23:23" x14ac:dyDescent="0.25">
      <c r="W399" s="13"/>
    </row>
    <row r="400" spans="23:23" x14ac:dyDescent="0.25">
      <c r="W400" s="13"/>
    </row>
    <row r="401" spans="23:23" x14ac:dyDescent="0.25">
      <c r="W401" s="13"/>
    </row>
    <row r="402" spans="23:23" x14ac:dyDescent="0.25">
      <c r="W402" s="13"/>
    </row>
    <row r="403" spans="23:23" x14ac:dyDescent="0.25">
      <c r="W403" s="13"/>
    </row>
    <row r="404" spans="23:23" x14ac:dyDescent="0.25">
      <c r="W404" s="13"/>
    </row>
    <row r="405" spans="23:23" x14ac:dyDescent="0.25">
      <c r="W405" s="13"/>
    </row>
    <row r="406" spans="23:23" x14ac:dyDescent="0.25">
      <c r="W406" s="13"/>
    </row>
    <row r="407" spans="23:23" x14ac:dyDescent="0.25">
      <c r="W407" s="13"/>
    </row>
    <row r="408" spans="23:23" x14ac:dyDescent="0.25">
      <c r="W408" s="13"/>
    </row>
    <row r="409" spans="23:23" x14ac:dyDescent="0.25">
      <c r="W409" s="13"/>
    </row>
    <row r="410" spans="23:23" x14ac:dyDescent="0.25">
      <c r="W410" s="13"/>
    </row>
    <row r="411" spans="23:23" x14ac:dyDescent="0.25">
      <c r="W411" s="13"/>
    </row>
    <row r="412" spans="23:23" x14ac:dyDescent="0.25">
      <c r="W412" s="13"/>
    </row>
    <row r="413" spans="23:23" x14ac:dyDescent="0.25">
      <c r="W413" s="13"/>
    </row>
    <row r="414" spans="23:23" x14ac:dyDescent="0.25">
      <c r="W414" s="13"/>
    </row>
    <row r="415" spans="23:23" x14ac:dyDescent="0.25">
      <c r="W415" s="13"/>
    </row>
    <row r="416" spans="23:23" x14ac:dyDescent="0.25">
      <c r="W416" s="13"/>
    </row>
    <row r="417" spans="23:23" x14ac:dyDescent="0.25">
      <c r="W417" s="13"/>
    </row>
    <row r="418" spans="23:23" x14ac:dyDescent="0.25">
      <c r="W418" s="13"/>
    </row>
    <row r="419" spans="23:23" x14ac:dyDescent="0.25">
      <c r="W419" s="13"/>
    </row>
    <row r="420" spans="23:23" x14ac:dyDescent="0.25">
      <c r="W420" s="13"/>
    </row>
    <row r="421" spans="23:23" x14ac:dyDescent="0.25">
      <c r="W421" s="13"/>
    </row>
    <row r="422" spans="23:23" x14ac:dyDescent="0.25">
      <c r="W422" s="13"/>
    </row>
    <row r="423" spans="23:23" x14ac:dyDescent="0.25">
      <c r="W423" s="13"/>
    </row>
    <row r="424" spans="23:23" x14ac:dyDescent="0.25">
      <c r="W424" s="13"/>
    </row>
    <row r="425" spans="23:23" x14ac:dyDescent="0.25">
      <c r="W425" s="13"/>
    </row>
    <row r="426" spans="23:23" x14ac:dyDescent="0.25">
      <c r="W426" s="13"/>
    </row>
    <row r="427" spans="23:23" x14ac:dyDescent="0.25">
      <c r="W427" s="13"/>
    </row>
    <row r="428" spans="23:23" x14ac:dyDescent="0.25">
      <c r="W428" s="13"/>
    </row>
    <row r="429" spans="23:23" x14ac:dyDescent="0.25">
      <c r="W429" s="13"/>
    </row>
    <row r="430" spans="23:23" x14ac:dyDescent="0.25">
      <c r="W430" s="13"/>
    </row>
    <row r="431" spans="23:23" x14ac:dyDescent="0.25">
      <c r="W431" s="13"/>
    </row>
    <row r="432" spans="23:23" x14ac:dyDescent="0.25">
      <c r="W432" s="13"/>
    </row>
    <row r="433" spans="23:23" x14ac:dyDescent="0.25">
      <c r="W433" s="13"/>
    </row>
    <row r="434" spans="23:23" x14ac:dyDescent="0.25">
      <c r="W434" s="13"/>
    </row>
    <row r="435" spans="23:23" x14ac:dyDescent="0.25">
      <c r="W435" s="13"/>
    </row>
    <row r="436" spans="23:23" x14ac:dyDescent="0.25">
      <c r="W436" s="13"/>
    </row>
    <row r="437" spans="23:23" x14ac:dyDescent="0.25">
      <c r="W437" s="13"/>
    </row>
    <row r="438" spans="23:23" x14ac:dyDescent="0.25">
      <c r="W438" s="13"/>
    </row>
    <row r="439" spans="23:23" x14ac:dyDescent="0.25">
      <c r="W439" s="13"/>
    </row>
    <row r="440" spans="23:23" x14ac:dyDescent="0.25">
      <c r="W440" s="13"/>
    </row>
    <row r="441" spans="23:23" x14ac:dyDescent="0.25">
      <c r="W441" s="13"/>
    </row>
    <row r="442" spans="23:23" x14ac:dyDescent="0.25">
      <c r="W442" s="13"/>
    </row>
    <row r="443" spans="23:23" x14ac:dyDescent="0.25">
      <c r="W443" s="13"/>
    </row>
    <row r="444" spans="23:23" x14ac:dyDescent="0.25">
      <c r="W444" s="13"/>
    </row>
    <row r="445" spans="23:23" x14ac:dyDescent="0.25">
      <c r="W445" s="13"/>
    </row>
    <row r="446" spans="23:23" x14ac:dyDescent="0.25">
      <c r="W446" s="13"/>
    </row>
    <row r="447" spans="23:23" x14ac:dyDescent="0.25">
      <c r="W447" s="13"/>
    </row>
    <row r="448" spans="23:23" x14ac:dyDescent="0.25">
      <c r="W448" s="13"/>
    </row>
    <row r="449" spans="23:23" x14ac:dyDescent="0.25">
      <c r="W449" s="13"/>
    </row>
    <row r="450" spans="23:23" x14ac:dyDescent="0.25">
      <c r="W450" s="13"/>
    </row>
    <row r="451" spans="23:23" x14ac:dyDescent="0.25">
      <c r="W451" s="13"/>
    </row>
    <row r="452" spans="23:23" x14ac:dyDescent="0.25">
      <c r="W452" s="13"/>
    </row>
    <row r="453" spans="23:23" x14ac:dyDescent="0.25">
      <c r="W453" s="13"/>
    </row>
    <row r="454" spans="23:23" x14ac:dyDescent="0.25">
      <c r="W454" s="13"/>
    </row>
    <row r="455" spans="23:23" x14ac:dyDescent="0.25">
      <c r="W455" s="13"/>
    </row>
    <row r="456" spans="23:23" x14ac:dyDescent="0.25">
      <c r="W456" s="13"/>
    </row>
    <row r="457" spans="23:23" x14ac:dyDescent="0.25">
      <c r="W457" s="13"/>
    </row>
    <row r="458" spans="23:23" x14ac:dyDescent="0.25">
      <c r="W458" s="13"/>
    </row>
    <row r="459" spans="23:23" x14ac:dyDescent="0.25">
      <c r="W459" s="13"/>
    </row>
    <row r="460" spans="23:23" x14ac:dyDescent="0.25">
      <c r="W460" s="13"/>
    </row>
    <row r="461" spans="23:23" x14ac:dyDescent="0.25">
      <c r="W461" s="13"/>
    </row>
    <row r="462" spans="23:23" x14ac:dyDescent="0.25">
      <c r="W462" s="13"/>
    </row>
    <row r="463" spans="23:23" x14ac:dyDescent="0.25">
      <c r="W463" s="13"/>
    </row>
    <row r="464" spans="23:23" x14ac:dyDescent="0.25">
      <c r="W464" s="13"/>
    </row>
    <row r="465" spans="23:23" x14ac:dyDescent="0.25">
      <c r="W465" s="13"/>
    </row>
    <row r="466" spans="23:23" x14ac:dyDescent="0.25">
      <c r="W466" s="13"/>
    </row>
    <row r="467" spans="23:23" x14ac:dyDescent="0.25">
      <c r="W467" s="13"/>
    </row>
    <row r="468" spans="23:23" x14ac:dyDescent="0.25">
      <c r="W468" s="13"/>
    </row>
    <row r="469" spans="23:23" x14ac:dyDescent="0.25">
      <c r="W469" s="13"/>
    </row>
    <row r="470" spans="23:23" x14ac:dyDescent="0.25">
      <c r="W470" s="13"/>
    </row>
    <row r="471" spans="23:23" x14ac:dyDescent="0.25">
      <c r="W471" s="13"/>
    </row>
    <row r="472" spans="23:23" x14ac:dyDescent="0.25">
      <c r="W472" s="13"/>
    </row>
    <row r="473" spans="23:23" x14ac:dyDescent="0.25">
      <c r="W473" s="13"/>
    </row>
    <row r="474" spans="23:23" x14ac:dyDescent="0.25">
      <c r="W474" s="13"/>
    </row>
    <row r="475" spans="23:23" x14ac:dyDescent="0.25">
      <c r="W475" s="13"/>
    </row>
    <row r="476" spans="23:23" x14ac:dyDescent="0.25">
      <c r="W476" s="13"/>
    </row>
    <row r="477" spans="23:23" x14ac:dyDescent="0.25">
      <c r="W477" s="13"/>
    </row>
    <row r="478" spans="23:23" x14ac:dyDescent="0.25">
      <c r="W478" s="13"/>
    </row>
    <row r="479" spans="23:23" x14ac:dyDescent="0.25">
      <c r="W479" s="13"/>
    </row>
    <row r="480" spans="23:23" x14ac:dyDescent="0.25">
      <c r="W480" s="13"/>
    </row>
    <row r="481" spans="23:23" x14ac:dyDescent="0.25">
      <c r="W481" s="13"/>
    </row>
    <row r="482" spans="23:23" x14ac:dyDescent="0.25">
      <c r="W482" s="13"/>
    </row>
    <row r="483" spans="23:23" x14ac:dyDescent="0.25">
      <c r="W483" s="13"/>
    </row>
    <row r="484" spans="23:23" x14ac:dyDescent="0.25">
      <c r="W484" s="13"/>
    </row>
    <row r="485" spans="23:23" x14ac:dyDescent="0.25">
      <c r="W485" s="13"/>
    </row>
    <row r="486" spans="23:23" x14ac:dyDescent="0.25">
      <c r="W486" s="13"/>
    </row>
    <row r="487" spans="23:23" x14ac:dyDescent="0.25">
      <c r="W487" s="13"/>
    </row>
    <row r="488" spans="23:23" x14ac:dyDescent="0.25">
      <c r="W488" s="13"/>
    </row>
    <row r="489" spans="23:23" x14ac:dyDescent="0.25">
      <c r="W489" s="13"/>
    </row>
    <row r="490" spans="23:23" x14ac:dyDescent="0.25">
      <c r="W490" s="13"/>
    </row>
    <row r="491" spans="23:23" x14ac:dyDescent="0.25">
      <c r="W491" s="13"/>
    </row>
    <row r="492" spans="23:23" x14ac:dyDescent="0.25">
      <c r="W492" s="13"/>
    </row>
    <row r="493" spans="23:23" x14ac:dyDescent="0.25">
      <c r="W493" s="13"/>
    </row>
    <row r="494" spans="23:23" x14ac:dyDescent="0.25">
      <c r="W494" s="13"/>
    </row>
    <row r="495" spans="23:23" x14ac:dyDescent="0.25">
      <c r="W495" s="13"/>
    </row>
    <row r="496" spans="23:23" x14ac:dyDescent="0.25">
      <c r="W496" s="13"/>
    </row>
    <row r="497" spans="23:23" x14ac:dyDescent="0.25">
      <c r="W497" s="13"/>
    </row>
    <row r="498" spans="23:23" x14ac:dyDescent="0.25">
      <c r="W498" s="13"/>
    </row>
    <row r="499" spans="23:23" x14ac:dyDescent="0.25">
      <c r="W499" s="13"/>
    </row>
    <row r="500" spans="23:23" x14ac:dyDescent="0.25">
      <c r="W500" s="13"/>
    </row>
    <row r="501" spans="23:23" x14ac:dyDescent="0.25">
      <c r="W501" s="13"/>
    </row>
    <row r="502" spans="23:23" x14ac:dyDescent="0.25">
      <c r="W502" s="13"/>
    </row>
    <row r="503" spans="23:23" x14ac:dyDescent="0.25">
      <c r="W503" s="13"/>
    </row>
    <row r="504" spans="23:23" x14ac:dyDescent="0.25">
      <c r="W504" s="13"/>
    </row>
    <row r="505" spans="23:23" x14ac:dyDescent="0.25">
      <c r="W505" s="13"/>
    </row>
    <row r="506" spans="23:23" x14ac:dyDescent="0.25">
      <c r="W506" s="13"/>
    </row>
    <row r="507" spans="23:23" x14ac:dyDescent="0.25">
      <c r="W507" s="13"/>
    </row>
    <row r="508" spans="23:23" x14ac:dyDescent="0.25">
      <c r="W508" s="13"/>
    </row>
    <row r="509" spans="23:23" x14ac:dyDescent="0.25">
      <c r="W509" s="13"/>
    </row>
    <row r="510" spans="23:23" x14ac:dyDescent="0.25">
      <c r="W510" s="13"/>
    </row>
    <row r="511" spans="23:23" x14ac:dyDescent="0.25">
      <c r="W511" s="13"/>
    </row>
    <row r="512" spans="23:23" x14ac:dyDescent="0.25">
      <c r="W512" s="13"/>
    </row>
    <row r="513" spans="23:23" x14ac:dyDescent="0.25">
      <c r="W513" s="13"/>
    </row>
    <row r="514" spans="23:23" x14ac:dyDescent="0.25">
      <c r="W514" s="13"/>
    </row>
    <row r="515" spans="23:23" x14ac:dyDescent="0.25">
      <c r="W515" s="13"/>
    </row>
    <row r="516" spans="23:23" x14ac:dyDescent="0.25">
      <c r="W516" s="13"/>
    </row>
    <row r="517" spans="23:23" x14ac:dyDescent="0.25">
      <c r="W517" s="13"/>
    </row>
    <row r="518" spans="23:23" x14ac:dyDescent="0.25">
      <c r="W518" s="13"/>
    </row>
    <row r="519" spans="23:23" x14ac:dyDescent="0.25">
      <c r="W519" s="13"/>
    </row>
    <row r="520" spans="23:23" x14ac:dyDescent="0.25">
      <c r="W520" s="13"/>
    </row>
    <row r="521" spans="23:23" x14ac:dyDescent="0.25">
      <c r="W521" s="13"/>
    </row>
    <row r="522" spans="23:23" x14ac:dyDescent="0.25">
      <c r="W522" s="13"/>
    </row>
    <row r="523" spans="23:23" x14ac:dyDescent="0.25">
      <c r="W523" s="13"/>
    </row>
    <row r="524" spans="23:23" x14ac:dyDescent="0.25">
      <c r="W524" s="13"/>
    </row>
    <row r="525" spans="23:23" x14ac:dyDescent="0.25">
      <c r="W525" s="13"/>
    </row>
    <row r="526" spans="23:23" x14ac:dyDescent="0.25">
      <c r="W526" s="13"/>
    </row>
    <row r="527" spans="23:23" x14ac:dyDescent="0.25">
      <c r="W527" s="13"/>
    </row>
    <row r="528" spans="23:23" x14ac:dyDescent="0.25">
      <c r="W528" s="13"/>
    </row>
    <row r="529" spans="23:23" x14ac:dyDescent="0.25">
      <c r="W529" s="13"/>
    </row>
    <row r="530" spans="23:23" x14ac:dyDescent="0.25">
      <c r="W530" s="13"/>
    </row>
    <row r="531" spans="23:23" x14ac:dyDescent="0.25">
      <c r="W531" s="13"/>
    </row>
    <row r="532" spans="23:23" x14ac:dyDescent="0.25">
      <c r="W532" s="13"/>
    </row>
    <row r="533" spans="23:23" x14ac:dyDescent="0.25">
      <c r="W533" s="13"/>
    </row>
    <row r="534" spans="23:23" x14ac:dyDescent="0.25">
      <c r="W534" s="13"/>
    </row>
    <row r="535" spans="23:23" x14ac:dyDescent="0.25">
      <c r="W535" s="13"/>
    </row>
    <row r="536" spans="23:23" x14ac:dyDescent="0.25">
      <c r="W536" s="13"/>
    </row>
    <row r="537" spans="23:23" x14ac:dyDescent="0.25">
      <c r="W537" s="13"/>
    </row>
    <row r="538" spans="23:23" x14ac:dyDescent="0.25">
      <c r="W538" s="13"/>
    </row>
    <row r="539" spans="23:23" x14ac:dyDescent="0.25">
      <c r="W539" s="13"/>
    </row>
    <row r="540" spans="23:23" x14ac:dyDescent="0.25">
      <c r="W540" s="13"/>
    </row>
    <row r="541" spans="23:23" x14ac:dyDescent="0.25">
      <c r="W541" s="13"/>
    </row>
    <row r="542" spans="23:23" x14ac:dyDescent="0.25">
      <c r="W542" s="13"/>
    </row>
    <row r="543" spans="23:23" x14ac:dyDescent="0.25">
      <c r="W543" s="13"/>
    </row>
    <row r="544" spans="23:23" x14ac:dyDescent="0.25">
      <c r="W544" s="13"/>
    </row>
    <row r="545" spans="23:23" x14ac:dyDescent="0.25">
      <c r="W545" s="13"/>
    </row>
    <row r="546" spans="23:23" x14ac:dyDescent="0.25">
      <c r="W546" s="13"/>
    </row>
    <row r="547" spans="23:23" x14ac:dyDescent="0.25">
      <c r="W547" s="13"/>
    </row>
    <row r="548" spans="23:23" x14ac:dyDescent="0.25">
      <c r="W548" s="13"/>
    </row>
    <row r="549" spans="23:23" x14ac:dyDescent="0.25">
      <c r="W549" s="13"/>
    </row>
    <row r="550" spans="23:23" x14ac:dyDescent="0.25">
      <c r="W550" s="13"/>
    </row>
    <row r="551" spans="23:23" x14ac:dyDescent="0.25">
      <c r="W551" s="13"/>
    </row>
    <row r="552" spans="23:23" x14ac:dyDescent="0.25">
      <c r="W552" s="13"/>
    </row>
    <row r="553" spans="23:23" x14ac:dyDescent="0.25">
      <c r="W553" s="13"/>
    </row>
    <row r="554" spans="23:23" x14ac:dyDescent="0.25">
      <c r="W554" s="13"/>
    </row>
    <row r="555" spans="23:23" x14ac:dyDescent="0.25">
      <c r="W555" s="13"/>
    </row>
    <row r="556" spans="23:23" x14ac:dyDescent="0.25">
      <c r="W556" s="13"/>
    </row>
    <row r="557" spans="23:23" x14ac:dyDescent="0.25">
      <c r="W557" s="13"/>
    </row>
    <row r="558" spans="23:23" x14ac:dyDescent="0.25">
      <c r="W558" s="13"/>
    </row>
    <row r="559" spans="23:23" x14ac:dyDescent="0.25">
      <c r="W559" s="13"/>
    </row>
    <row r="560" spans="23:23" x14ac:dyDescent="0.25">
      <c r="W560" s="13"/>
    </row>
    <row r="561" spans="23:23" x14ac:dyDescent="0.25">
      <c r="W561" s="13"/>
    </row>
    <row r="562" spans="23:23" x14ac:dyDescent="0.25">
      <c r="W562" s="13"/>
    </row>
    <row r="563" spans="23:23" x14ac:dyDescent="0.25">
      <c r="W563" s="13"/>
    </row>
    <row r="564" spans="23:23" x14ac:dyDescent="0.25">
      <c r="W564" s="13"/>
    </row>
    <row r="565" spans="23:23" x14ac:dyDescent="0.25">
      <c r="W565" s="13"/>
    </row>
    <row r="566" spans="23:23" x14ac:dyDescent="0.25">
      <c r="W566" s="13"/>
    </row>
    <row r="567" spans="23:23" x14ac:dyDescent="0.25">
      <c r="W567" s="13"/>
    </row>
    <row r="568" spans="23:23" x14ac:dyDescent="0.25">
      <c r="W568" s="13"/>
    </row>
    <row r="569" spans="23:23" x14ac:dyDescent="0.25">
      <c r="W569" s="13"/>
    </row>
    <row r="570" spans="23:23" x14ac:dyDescent="0.25">
      <c r="W570" s="13"/>
    </row>
    <row r="571" spans="23:23" x14ac:dyDescent="0.25">
      <c r="W571" s="13"/>
    </row>
    <row r="572" spans="23:23" x14ac:dyDescent="0.25">
      <c r="W572" s="13"/>
    </row>
    <row r="573" spans="23:23" x14ac:dyDescent="0.25">
      <c r="W573" s="13"/>
    </row>
    <row r="574" spans="23:23" x14ac:dyDescent="0.25">
      <c r="W574" s="13"/>
    </row>
    <row r="575" spans="23:23" x14ac:dyDescent="0.25">
      <c r="W575" s="13"/>
    </row>
    <row r="576" spans="23:23" x14ac:dyDescent="0.25">
      <c r="W576" s="13"/>
    </row>
    <row r="577" spans="23:23" x14ac:dyDescent="0.25">
      <c r="W577" s="13"/>
    </row>
    <row r="578" spans="23:23" x14ac:dyDescent="0.25">
      <c r="W578" s="13"/>
    </row>
    <row r="579" spans="23:23" x14ac:dyDescent="0.25">
      <c r="W579" s="13"/>
    </row>
    <row r="580" spans="23:23" x14ac:dyDescent="0.25">
      <c r="W580" s="13"/>
    </row>
    <row r="581" spans="23:23" x14ac:dyDescent="0.25">
      <c r="W581" s="13"/>
    </row>
    <row r="582" spans="23:23" x14ac:dyDescent="0.25">
      <c r="W582" s="13"/>
    </row>
    <row r="583" spans="23:23" x14ac:dyDescent="0.25">
      <c r="W583" s="13"/>
    </row>
    <row r="584" spans="23:23" x14ac:dyDescent="0.25">
      <c r="W584" s="13"/>
    </row>
    <row r="585" spans="23:23" x14ac:dyDescent="0.25">
      <c r="W585" s="13"/>
    </row>
    <row r="586" spans="23:23" x14ac:dyDescent="0.25">
      <c r="W586" s="13"/>
    </row>
    <row r="587" spans="23:23" x14ac:dyDescent="0.25">
      <c r="W587" s="13"/>
    </row>
    <row r="588" spans="23:23" x14ac:dyDescent="0.25">
      <c r="W588" s="13"/>
    </row>
    <row r="589" spans="23:23" x14ac:dyDescent="0.25">
      <c r="W589" s="13"/>
    </row>
    <row r="590" spans="23:23" x14ac:dyDescent="0.25">
      <c r="W590" s="13"/>
    </row>
    <row r="591" spans="23:23" x14ac:dyDescent="0.25">
      <c r="W591" s="13"/>
    </row>
    <row r="592" spans="23:23" x14ac:dyDescent="0.25">
      <c r="W592" s="13"/>
    </row>
    <row r="593" spans="23:23" x14ac:dyDescent="0.25">
      <c r="W593" s="13"/>
    </row>
    <row r="594" spans="23:23" x14ac:dyDescent="0.25">
      <c r="W594" s="13"/>
    </row>
    <row r="595" spans="23:23" x14ac:dyDescent="0.25">
      <c r="W595" s="13"/>
    </row>
    <row r="596" spans="23:23" x14ac:dyDescent="0.25">
      <c r="W596" s="13"/>
    </row>
    <row r="597" spans="23:23" x14ac:dyDescent="0.25">
      <c r="W597" s="13"/>
    </row>
    <row r="598" spans="23:23" x14ac:dyDescent="0.25">
      <c r="W598" s="13"/>
    </row>
    <row r="599" spans="23:23" x14ac:dyDescent="0.25">
      <c r="W599" s="13"/>
    </row>
    <row r="600" spans="23:23" x14ac:dyDescent="0.25">
      <c r="W600" s="13"/>
    </row>
    <row r="601" spans="23:23" x14ac:dyDescent="0.25">
      <c r="W601" s="13"/>
    </row>
    <row r="602" spans="23:23" x14ac:dyDescent="0.25">
      <c r="W602" s="13"/>
    </row>
    <row r="603" spans="23:23" x14ac:dyDescent="0.25">
      <c r="W603" s="13"/>
    </row>
    <row r="604" spans="23:23" x14ac:dyDescent="0.25">
      <c r="W604" s="13"/>
    </row>
    <row r="605" spans="23:23" x14ac:dyDescent="0.25">
      <c r="W605" s="13"/>
    </row>
    <row r="606" spans="23:23" x14ac:dyDescent="0.25">
      <c r="W606" s="13"/>
    </row>
    <row r="607" spans="23:23" x14ac:dyDescent="0.25">
      <c r="W607" s="13"/>
    </row>
    <row r="608" spans="23:23" x14ac:dyDescent="0.25">
      <c r="W608" s="13"/>
    </row>
    <row r="609" spans="23:23" x14ac:dyDescent="0.25">
      <c r="W609" s="13"/>
    </row>
    <row r="610" spans="23:23" x14ac:dyDescent="0.25">
      <c r="W610" s="13"/>
    </row>
    <row r="611" spans="23:23" x14ac:dyDescent="0.25">
      <c r="W611" s="13"/>
    </row>
    <row r="612" spans="23:23" x14ac:dyDescent="0.25">
      <c r="W612" s="13"/>
    </row>
    <row r="613" spans="23:23" x14ac:dyDescent="0.25">
      <c r="W613" s="13"/>
    </row>
    <row r="614" spans="23:23" x14ac:dyDescent="0.25">
      <c r="W614" s="13"/>
    </row>
    <row r="615" spans="23:23" x14ac:dyDescent="0.25">
      <c r="W615" s="13"/>
    </row>
    <row r="616" spans="23:23" x14ac:dyDescent="0.25">
      <c r="W616" s="13"/>
    </row>
    <row r="617" spans="23:23" x14ac:dyDescent="0.25">
      <c r="W617" s="13"/>
    </row>
    <row r="618" spans="23:23" x14ac:dyDescent="0.25">
      <c r="W618" s="13"/>
    </row>
    <row r="619" spans="23:23" x14ac:dyDescent="0.25">
      <c r="W619" s="13"/>
    </row>
    <row r="620" spans="23:23" x14ac:dyDescent="0.25">
      <c r="W620" s="13"/>
    </row>
    <row r="621" spans="23:23" x14ac:dyDescent="0.25">
      <c r="W621" s="13"/>
    </row>
    <row r="622" spans="23:23" x14ac:dyDescent="0.25">
      <c r="W622" s="13"/>
    </row>
    <row r="623" spans="23:23" x14ac:dyDescent="0.25">
      <c r="W623" s="13"/>
    </row>
    <row r="624" spans="23:23" x14ac:dyDescent="0.25">
      <c r="W624" s="13"/>
    </row>
    <row r="625" spans="23:23" x14ac:dyDescent="0.25">
      <c r="W625" s="13"/>
    </row>
    <row r="626" spans="23:23" x14ac:dyDescent="0.25">
      <c r="W626" s="13"/>
    </row>
    <row r="627" spans="23:23" x14ac:dyDescent="0.25">
      <c r="W627" s="13"/>
    </row>
    <row r="628" spans="23:23" x14ac:dyDescent="0.25">
      <c r="W628" s="13"/>
    </row>
    <row r="629" spans="23:23" x14ac:dyDescent="0.25">
      <c r="W629" s="13"/>
    </row>
    <row r="630" spans="23:23" x14ac:dyDescent="0.25">
      <c r="W630" s="13"/>
    </row>
    <row r="631" spans="23:23" x14ac:dyDescent="0.25">
      <c r="W631" s="13"/>
    </row>
    <row r="632" spans="23:23" x14ac:dyDescent="0.25">
      <c r="W632" s="13"/>
    </row>
    <row r="633" spans="23:23" x14ac:dyDescent="0.25">
      <c r="W633" s="13"/>
    </row>
    <row r="634" spans="23:23" x14ac:dyDescent="0.25">
      <c r="W634" s="13"/>
    </row>
    <row r="635" spans="23:23" x14ac:dyDescent="0.25">
      <c r="W635" s="13"/>
    </row>
    <row r="636" spans="23:23" x14ac:dyDescent="0.25">
      <c r="W636" s="13"/>
    </row>
    <row r="637" spans="23:23" x14ac:dyDescent="0.25">
      <c r="W637" s="13"/>
    </row>
    <row r="638" spans="23:23" x14ac:dyDescent="0.25">
      <c r="W638" s="13"/>
    </row>
    <row r="639" spans="23:23" x14ac:dyDescent="0.25">
      <c r="W639" s="13"/>
    </row>
    <row r="640" spans="23:23" x14ac:dyDescent="0.25">
      <c r="W640" s="13"/>
    </row>
    <row r="641" spans="23:23" x14ac:dyDescent="0.25">
      <c r="W641" s="13"/>
    </row>
    <row r="642" spans="23:23" x14ac:dyDescent="0.25">
      <c r="W642" s="13"/>
    </row>
    <row r="643" spans="23:23" x14ac:dyDescent="0.25">
      <c r="W643" s="13"/>
    </row>
    <row r="644" spans="23:23" x14ac:dyDescent="0.25">
      <c r="W644" s="13"/>
    </row>
    <row r="645" spans="23:23" x14ac:dyDescent="0.25">
      <c r="W645" s="13"/>
    </row>
    <row r="646" spans="23:23" x14ac:dyDescent="0.25">
      <c r="W646" s="13"/>
    </row>
    <row r="647" spans="23:23" x14ac:dyDescent="0.25">
      <c r="W647" s="13"/>
    </row>
    <row r="648" spans="23:23" x14ac:dyDescent="0.25">
      <c r="W648" s="13"/>
    </row>
    <row r="649" spans="23:23" x14ac:dyDescent="0.25">
      <c r="W649" s="13"/>
    </row>
    <row r="650" spans="23:23" x14ac:dyDescent="0.25">
      <c r="W650" s="13"/>
    </row>
    <row r="651" spans="23:23" x14ac:dyDescent="0.25">
      <c r="W651" s="13"/>
    </row>
    <row r="652" spans="23:23" x14ac:dyDescent="0.25">
      <c r="W652" s="13"/>
    </row>
    <row r="653" spans="23:23" x14ac:dyDescent="0.25">
      <c r="W653" s="13"/>
    </row>
    <row r="654" spans="23:23" x14ac:dyDescent="0.25">
      <c r="W654" s="13"/>
    </row>
    <row r="655" spans="23:23" x14ac:dyDescent="0.25">
      <c r="W655" s="13"/>
    </row>
    <row r="656" spans="23:23" x14ac:dyDescent="0.25">
      <c r="W656" s="13"/>
    </row>
    <row r="657" spans="23:23" x14ac:dyDescent="0.25">
      <c r="W657" s="13"/>
    </row>
    <row r="658" spans="23:23" x14ac:dyDescent="0.25">
      <c r="W658" s="13"/>
    </row>
    <row r="659" spans="23:23" x14ac:dyDescent="0.25">
      <c r="W659" s="13"/>
    </row>
    <row r="660" spans="23:23" x14ac:dyDescent="0.25">
      <c r="W660" s="13"/>
    </row>
    <row r="661" spans="23:23" x14ac:dyDescent="0.25">
      <c r="W661" s="13"/>
    </row>
    <row r="662" spans="23:23" x14ac:dyDescent="0.25">
      <c r="W662" s="13"/>
    </row>
    <row r="663" spans="23:23" x14ac:dyDescent="0.25">
      <c r="W663" s="13"/>
    </row>
    <row r="664" spans="23:23" x14ac:dyDescent="0.25">
      <c r="W664" s="13"/>
    </row>
    <row r="665" spans="23:23" x14ac:dyDescent="0.25">
      <c r="W665" s="13"/>
    </row>
    <row r="666" spans="23:23" x14ac:dyDescent="0.25">
      <c r="W666" s="13"/>
    </row>
    <row r="667" spans="23:23" x14ac:dyDescent="0.25">
      <c r="W667" s="13"/>
    </row>
    <row r="668" spans="23:23" x14ac:dyDescent="0.25">
      <c r="W668" s="13"/>
    </row>
    <row r="669" spans="23:23" x14ac:dyDescent="0.25">
      <c r="W669" s="13"/>
    </row>
    <row r="670" spans="23:23" x14ac:dyDescent="0.25">
      <c r="W670" s="13"/>
    </row>
    <row r="671" spans="23:23" x14ac:dyDescent="0.25">
      <c r="W671" s="13"/>
    </row>
    <row r="672" spans="23:23" x14ac:dyDescent="0.25">
      <c r="W672" s="13"/>
    </row>
    <row r="673" spans="23:23" x14ac:dyDescent="0.25">
      <c r="W673" s="13"/>
    </row>
    <row r="674" spans="23:23" x14ac:dyDescent="0.25">
      <c r="W674" s="13"/>
    </row>
    <row r="675" spans="23:23" x14ac:dyDescent="0.25">
      <c r="W675" s="13"/>
    </row>
    <row r="676" spans="23:23" x14ac:dyDescent="0.25">
      <c r="W676" s="13"/>
    </row>
    <row r="677" spans="23:23" x14ac:dyDescent="0.25">
      <c r="W677" s="13"/>
    </row>
    <row r="678" spans="23:23" x14ac:dyDescent="0.25">
      <c r="W678" s="13"/>
    </row>
    <row r="679" spans="23:23" x14ac:dyDescent="0.25">
      <c r="W679" s="13"/>
    </row>
    <row r="680" spans="23:23" x14ac:dyDescent="0.25">
      <c r="W680" s="13"/>
    </row>
    <row r="681" spans="23:23" x14ac:dyDescent="0.25">
      <c r="W681" s="13"/>
    </row>
    <row r="682" spans="23:23" x14ac:dyDescent="0.25">
      <c r="W682" s="13"/>
    </row>
    <row r="683" spans="23:23" x14ac:dyDescent="0.25">
      <c r="W683" s="13"/>
    </row>
    <row r="684" spans="23:23" x14ac:dyDescent="0.25">
      <c r="W684" s="13"/>
    </row>
    <row r="685" spans="23:23" x14ac:dyDescent="0.25">
      <c r="W685" s="13"/>
    </row>
    <row r="686" spans="23:23" x14ac:dyDescent="0.25">
      <c r="W686" s="13"/>
    </row>
    <row r="687" spans="23:23" x14ac:dyDescent="0.25">
      <c r="W687" s="13"/>
    </row>
    <row r="688" spans="23:23" x14ac:dyDescent="0.25">
      <c r="W688" s="13"/>
    </row>
    <row r="689" spans="23:23" x14ac:dyDescent="0.25">
      <c r="W689" s="13"/>
    </row>
    <row r="690" spans="23:23" x14ac:dyDescent="0.25">
      <c r="W690" s="13"/>
    </row>
    <row r="691" spans="23:23" x14ac:dyDescent="0.25">
      <c r="W691" s="13"/>
    </row>
    <row r="692" spans="23:23" x14ac:dyDescent="0.25">
      <c r="W692" s="13"/>
    </row>
    <row r="693" spans="23:23" x14ac:dyDescent="0.25">
      <c r="W693" s="13"/>
    </row>
    <row r="694" spans="23:23" x14ac:dyDescent="0.25">
      <c r="W694" s="13"/>
    </row>
    <row r="695" spans="23:23" x14ac:dyDescent="0.25">
      <c r="W695" s="13"/>
    </row>
    <row r="696" spans="23:23" x14ac:dyDescent="0.25">
      <c r="W696" s="13"/>
    </row>
    <row r="697" spans="23:23" x14ac:dyDescent="0.25">
      <c r="W697" s="13"/>
    </row>
    <row r="698" spans="23:23" x14ac:dyDescent="0.25">
      <c r="W698" s="13"/>
    </row>
    <row r="699" spans="23:23" x14ac:dyDescent="0.25">
      <c r="W699" s="13"/>
    </row>
    <row r="700" spans="23:23" x14ac:dyDescent="0.25">
      <c r="W700" s="13"/>
    </row>
    <row r="701" spans="23:23" x14ac:dyDescent="0.25">
      <c r="W701" s="13"/>
    </row>
    <row r="702" spans="23:23" x14ac:dyDescent="0.25">
      <c r="W702" s="13"/>
    </row>
    <row r="703" spans="23:23" x14ac:dyDescent="0.25">
      <c r="W703" s="13"/>
    </row>
    <row r="704" spans="23:23" x14ac:dyDescent="0.25">
      <c r="W704" s="13"/>
    </row>
    <row r="705" spans="23:23" x14ac:dyDescent="0.25">
      <c r="W705" s="13"/>
    </row>
    <row r="706" spans="23:23" x14ac:dyDescent="0.25">
      <c r="W706" s="13"/>
    </row>
    <row r="707" spans="23:23" x14ac:dyDescent="0.25">
      <c r="W707" s="13"/>
    </row>
    <row r="708" spans="23:23" x14ac:dyDescent="0.25">
      <c r="W708" s="13"/>
    </row>
    <row r="709" spans="23:23" x14ac:dyDescent="0.25">
      <c r="W709" s="13"/>
    </row>
    <row r="710" spans="23:23" x14ac:dyDescent="0.25">
      <c r="W710" s="13"/>
    </row>
    <row r="711" spans="23:23" x14ac:dyDescent="0.25">
      <c r="W711" s="13"/>
    </row>
    <row r="712" spans="23:23" x14ac:dyDescent="0.25">
      <c r="W712" s="13"/>
    </row>
    <row r="713" spans="23:23" x14ac:dyDescent="0.25">
      <c r="W713" s="13"/>
    </row>
    <row r="714" spans="23:23" x14ac:dyDescent="0.25">
      <c r="W714" s="13"/>
    </row>
    <row r="715" spans="23:23" x14ac:dyDescent="0.25">
      <c r="W715" s="13"/>
    </row>
    <row r="716" spans="23:23" x14ac:dyDescent="0.25">
      <c r="W716" s="13"/>
    </row>
    <row r="717" spans="23:23" x14ac:dyDescent="0.25">
      <c r="W717" s="13"/>
    </row>
    <row r="718" spans="23:23" x14ac:dyDescent="0.25">
      <c r="W718" s="13"/>
    </row>
    <row r="719" spans="23:23" x14ac:dyDescent="0.25">
      <c r="W719" s="13"/>
    </row>
    <row r="720" spans="23:23" x14ac:dyDescent="0.25">
      <c r="W720" s="13"/>
    </row>
    <row r="721" spans="23:23" x14ac:dyDescent="0.25">
      <c r="W721" s="13"/>
    </row>
    <row r="722" spans="23:23" x14ac:dyDescent="0.25">
      <c r="W722" s="13"/>
    </row>
    <row r="723" spans="23:23" x14ac:dyDescent="0.25">
      <c r="W723" s="13"/>
    </row>
    <row r="724" spans="23:23" x14ac:dyDescent="0.25">
      <c r="W724" s="13"/>
    </row>
    <row r="725" spans="23:23" x14ac:dyDescent="0.25">
      <c r="W725" s="13"/>
    </row>
    <row r="726" spans="23:23" x14ac:dyDescent="0.25">
      <c r="W726" s="13"/>
    </row>
    <row r="727" spans="23:23" x14ac:dyDescent="0.25">
      <c r="W727" s="13"/>
    </row>
    <row r="728" spans="23:23" x14ac:dyDescent="0.25">
      <c r="W728" s="13"/>
    </row>
    <row r="729" spans="23:23" x14ac:dyDescent="0.25">
      <c r="W729" s="13"/>
    </row>
    <row r="730" spans="23:23" x14ac:dyDescent="0.25">
      <c r="W730" s="13"/>
    </row>
    <row r="731" spans="23:23" x14ac:dyDescent="0.25">
      <c r="W731" s="13"/>
    </row>
    <row r="732" spans="23:23" x14ac:dyDescent="0.25">
      <c r="W732" s="13"/>
    </row>
    <row r="733" spans="23:23" x14ac:dyDescent="0.25">
      <c r="W733" s="13"/>
    </row>
    <row r="734" spans="23:23" x14ac:dyDescent="0.25">
      <c r="W734" s="13"/>
    </row>
    <row r="735" spans="23:23" x14ac:dyDescent="0.25">
      <c r="W735" s="13"/>
    </row>
    <row r="736" spans="23:23" x14ac:dyDescent="0.25">
      <c r="W736" s="13"/>
    </row>
    <row r="737" spans="23:23" x14ac:dyDescent="0.25">
      <c r="W737" s="13"/>
    </row>
    <row r="738" spans="23:23" x14ac:dyDescent="0.25">
      <c r="W738" s="13"/>
    </row>
    <row r="739" spans="23:23" x14ac:dyDescent="0.25">
      <c r="W739" s="13"/>
    </row>
    <row r="740" spans="23:23" x14ac:dyDescent="0.25">
      <c r="W740" s="13"/>
    </row>
    <row r="741" spans="23:23" x14ac:dyDescent="0.25">
      <c r="W741" s="13"/>
    </row>
    <row r="742" spans="23:23" x14ac:dyDescent="0.25">
      <c r="W742" s="13"/>
    </row>
    <row r="743" spans="23:23" x14ac:dyDescent="0.25">
      <c r="W743" s="13"/>
    </row>
    <row r="744" spans="23:23" x14ac:dyDescent="0.25">
      <c r="W744" s="13"/>
    </row>
    <row r="745" spans="23:23" x14ac:dyDescent="0.25">
      <c r="W745" s="13"/>
    </row>
    <row r="746" spans="23:23" x14ac:dyDescent="0.25">
      <c r="W746" s="13"/>
    </row>
    <row r="747" spans="23:23" x14ac:dyDescent="0.25">
      <c r="W747" s="13"/>
    </row>
    <row r="748" spans="23:23" x14ac:dyDescent="0.25">
      <c r="W748" s="13"/>
    </row>
    <row r="749" spans="23:23" x14ac:dyDescent="0.25">
      <c r="W749" s="13"/>
    </row>
    <row r="750" spans="23:23" x14ac:dyDescent="0.25">
      <c r="W750" s="13"/>
    </row>
    <row r="751" spans="23:23" x14ac:dyDescent="0.25">
      <c r="W751" s="13"/>
    </row>
    <row r="752" spans="23:23" x14ac:dyDescent="0.25">
      <c r="W752" s="13"/>
    </row>
    <row r="753" spans="23:23" x14ac:dyDescent="0.25">
      <c r="W753" s="13"/>
    </row>
    <row r="754" spans="23:23" x14ac:dyDescent="0.25">
      <c r="W754" s="13"/>
    </row>
    <row r="755" spans="23:23" x14ac:dyDescent="0.25">
      <c r="W755" s="13"/>
    </row>
    <row r="756" spans="23:23" x14ac:dyDescent="0.25">
      <c r="W756" s="13"/>
    </row>
    <row r="757" spans="23:23" x14ac:dyDescent="0.25">
      <c r="W757" s="13"/>
    </row>
    <row r="758" spans="23:23" x14ac:dyDescent="0.25">
      <c r="W758" s="13"/>
    </row>
    <row r="759" spans="23:23" x14ac:dyDescent="0.25">
      <c r="W759" s="13"/>
    </row>
    <row r="760" spans="23:23" x14ac:dyDescent="0.25">
      <c r="W760" s="13"/>
    </row>
    <row r="761" spans="23:23" x14ac:dyDescent="0.25">
      <c r="W761" s="13"/>
    </row>
    <row r="762" spans="23:23" x14ac:dyDescent="0.25">
      <c r="W762" s="13"/>
    </row>
    <row r="763" spans="23:23" x14ac:dyDescent="0.25">
      <c r="W763" s="13"/>
    </row>
    <row r="764" spans="23:23" x14ac:dyDescent="0.25">
      <c r="W764" s="13"/>
    </row>
    <row r="765" spans="23:23" x14ac:dyDescent="0.25">
      <c r="W765" s="13"/>
    </row>
    <row r="766" spans="23:23" x14ac:dyDescent="0.25">
      <c r="W766" s="13"/>
    </row>
    <row r="767" spans="23:23" x14ac:dyDescent="0.25">
      <c r="W767" s="13"/>
    </row>
    <row r="768" spans="23:23" x14ac:dyDescent="0.25">
      <c r="W768" s="13"/>
    </row>
    <row r="769" spans="23:23" x14ac:dyDescent="0.25">
      <c r="W769" s="13"/>
    </row>
    <row r="770" spans="23:23" x14ac:dyDescent="0.25">
      <c r="W770" s="13"/>
    </row>
    <row r="771" spans="23:23" x14ac:dyDescent="0.25">
      <c r="W771" s="13"/>
    </row>
    <row r="772" spans="23:23" x14ac:dyDescent="0.25">
      <c r="W772" s="13"/>
    </row>
    <row r="773" spans="23:23" x14ac:dyDescent="0.25">
      <c r="W773" s="13"/>
    </row>
    <row r="774" spans="23:23" x14ac:dyDescent="0.25">
      <c r="W774" s="13"/>
    </row>
    <row r="775" spans="23:23" x14ac:dyDescent="0.25">
      <c r="W775" s="13"/>
    </row>
    <row r="776" spans="23:23" x14ac:dyDescent="0.25">
      <c r="W776" s="13"/>
    </row>
    <row r="777" spans="23:23" x14ac:dyDescent="0.25">
      <c r="W777" s="13"/>
    </row>
    <row r="778" spans="23:23" x14ac:dyDescent="0.25">
      <c r="W778" s="13"/>
    </row>
    <row r="779" spans="23:23" x14ac:dyDescent="0.25">
      <c r="W779" s="13"/>
    </row>
    <row r="780" spans="23:23" x14ac:dyDescent="0.25">
      <c r="W780" s="13"/>
    </row>
    <row r="781" spans="23:23" x14ac:dyDescent="0.25">
      <c r="W781" s="13"/>
    </row>
    <row r="782" spans="23:23" x14ac:dyDescent="0.25">
      <c r="W782" s="13"/>
    </row>
    <row r="783" spans="23:23" x14ac:dyDescent="0.25">
      <c r="W783" s="13"/>
    </row>
    <row r="784" spans="23:23" x14ac:dyDescent="0.25">
      <c r="W784" s="13"/>
    </row>
    <row r="785" spans="23:23" x14ac:dyDescent="0.25">
      <c r="W785" s="13"/>
    </row>
    <row r="786" spans="23:23" x14ac:dyDescent="0.25">
      <c r="W786" s="13"/>
    </row>
    <row r="787" spans="23:23" x14ac:dyDescent="0.25">
      <c r="W787" s="13"/>
    </row>
    <row r="788" spans="23:23" x14ac:dyDescent="0.25">
      <c r="W788" s="13"/>
    </row>
    <row r="789" spans="23:23" x14ac:dyDescent="0.25">
      <c r="W789" s="13"/>
    </row>
    <row r="790" spans="23:23" x14ac:dyDescent="0.25">
      <c r="W790" s="13"/>
    </row>
    <row r="791" spans="23:23" x14ac:dyDescent="0.25">
      <c r="W791" s="13"/>
    </row>
    <row r="792" spans="23:23" x14ac:dyDescent="0.25">
      <c r="W792" s="13"/>
    </row>
    <row r="793" spans="23:23" x14ac:dyDescent="0.25">
      <c r="W793" s="13"/>
    </row>
    <row r="794" spans="23:23" x14ac:dyDescent="0.25">
      <c r="W794" s="13"/>
    </row>
    <row r="795" spans="23:23" x14ac:dyDescent="0.25">
      <c r="W795" s="13"/>
    </row>
    <row r="796" spans="23:23" x14ac:dyDescent="0.25">
      <c r="W796" s="13"/>
    </row>
    <row r="797" spans="23:23" x14ac:dyDescent="0.25">
      <c r="W797" s="13"/>
    </row>
    <row r="798" spans="23:23" x14ac:dyDescent="0.25">
      <c r="W798" s="13"/>
    </row>
    <row r="799" spans="23:23" x14ac:dyDescent="0.25">
      <c r="W799" s="13"/>
    </row>
    <row r="800" spans="23:23" x14ac:dyDescent="0.25">
      <c r="W800" s="13"/>
    </row>
    <row r="801" spans="23:23" x14ac:dyDescent="0.25">
      <c r="W801" s="13"/>
    </row>
    <row r="802" spans="23:23" x14ac:dyDescent="0.25">
      <c r="W802" s="13"/>
    </row>
    <row r="803" spans="23:23" x14ac:dyDescent="0.25">
      <c r="W803" s="13"/>
    </row>
    <row r="804" spans="23:23" x14ac:dyDescent="0.25">
      <c r="W804" s="13"/>
    </row>
    <row r="805" spans="23:23" x14ac:dyDescent="0.25">
      <c r="W805" s="13"/>
    </row>
    <row r="806" spans="23:23" x14ac:dyDescent="0.25">
      <c r="W806" s="13"/>
    </row>
    <row r="807" spans="23:23" x14ac:dyDescent="0.25">
      <c r="W807" s="13"/>
    </row>
    <row r="808" spans="23:23" x14ac:dyDescent="0.25">
      <c r="W808" s="13"/>
    </row>
    <row r="809" spans="23:23" x14ac:dyDescent="0.25">
      <c r="W809" s="13"/>
    </row>
    <row r="810" spans="23:23" x14ac:dyDescent="0.25">
      <c r="W810" s="13"/>
    </row>
    <row r="811" spans="23:23" x14ac:dyDescent="0.25">
      <c r="W811" s="13"/>
    </row>
    <row r="812" spans="23:23" x14ac:dyDescent="0.25">
      <c r="W812" s="13"/>
    </row>
    <row r="813" spans="23:23" x14ac:dyDescent="0.25">
      <c r="W813" s="13"/>
    </row>
    <row r="814" spans="23:23" x14ac:dyDescent="0.25">
      <c r="W814" s="13"/>
    </row>
    <row r="815" spans="23:23" x14ac:dyDescent="0.25">
      <c r="W815" s="13"/>
    </row>
    <row r="816" spans="23:23" x14ac:dyDescent="0.25">
      <c r="W816" s="13"/>
    </row>
    <row r="817" spans="23:23" x14ac:dyDescent="0.25">
      <c r="W817" s="13"/>
    </row>
    <row r="818" spans="23:23" x14ac:dyDescent="0.25">
      <c r="W818" s="13"/>
    </row>
    <row r="819" spans="23:23" x14ac:dyDescent="0.25">
      <c r="W819" s="13"/>
    </row>
    <row r="820" spans="23:23" x14ac:dyDescent="0.25">
      <c r="W820" s="13"/>
    </row>
    <row r="821" spans="23:23" x14ac:dyDescent="0.25">
      <c r="W821" s="13"/>
    </row>
    <row r="822" spans="23:23" x14ac:dyDescent="0.25">
      <c r="W822" s="13"/>
    </row>
    <row r="823" spans="23:23" x14ac:dyDescent="0.25">
      <c r="W823" s="13"/>
    </row>
    <row r="824" spans="23:23" x14ac:dyDescent="0.25">
      <c r="W824" s="13"/>
    </row>
    <row r="825" spans="23:23" x14ac:dyDescent="0.25">
      <c r="W825" s="13"/>
    </row>
    <row r="826" spans="23:23" x14ac:dyDescent="0.25">
      <c r="W826" s="13"/>
    </row>
    <row r="827" spans="23:23" x14ac:dyDescent="0.25">
      <c r="W827" s="13"/>
    </row>
    <row r="828" spans="23:23" x14ac:dyDescent="0.25">
      <c r="W828" s="13"/>
    </row>
    <row r="829" spans="23:23" x14ac:dyDescent="0.25">
      <c r="W829" s="13"/>
    </row>
    <row r="830" spans="23:23" x14ac:dyDescent="0.25">
      <c r="W830" s="13"/>
    </row>
    <row r="831" spans="23:23" x14ac:dyDescent="0.25">
      <c r="W831" s="13"/>
    </row>
    <row r="832" spans="23:23" x14ac:dyDescent="0.25">
      <c r="W832" s="13"/>
    </row>
    <row r="833" spans="23:23" x14ac:dyDescent="0.25">
      <c r="W833" s="13"/>
    </row>
    <row r="834" spans="23:23" x14ac:dyDescent="0.25">
      <c r="W834" s="13"/>
    </row>
    <row r="835" spans="23:23" x14ac:dyDescent="0.25">
      <c r="W835" s="13"/>
    </row>
    <row r="836" spans="23:23" x14ac:dyDescent="0.25">
      <c r="W836" s="13"/>
    </row>
    <row r="837" spans="23:23" x14ac:dyDescent="0.25">
      <c r="W837" s="13"/>
    </row>
    <row r="838" spans="23:23" x14ac:dyDescent="0.25">
      <c r="W838" s="13"/>
    </row>
    <row r="839" spans="23:23" x14ac:dyDescent="0.25">
      <c r="W839" s="13"/>
    </row>
    <row r="840" spans="23:23" x14ac:dyDescent="0.25">
      <c r="W840" s="13"/>
    </row>
    <row r="841" spans="23:23" x14ac:dyDescent="0.25">
      <c r="W841" s="13"/>
    </row>
    <row r="842" spans="23:23" x14ac:dyDescent="0.25">
      <c r="W842" s="13"/>
    </row>
    <row r="843" spans="23:23" x14ac:dyDescent="0.25">
      <c r="W843" s="13"/>
    </row>
    <row r="844" spans="23:23" x14ac:dyDescent="0.25">
      <c r="W844" s="13"/>
    </row>
    <row r="845" spans="23:23" x14ac:dyDescent="0.25">
      <c r="W845" s="13"/>
    </row>
    <row r="846" spans="23:23" x14ac:dyDescent="0.25">
      <c r="W846" s="13"/>
    </row>
    <row r="847" spans="23:23" x14ac:dyDescent="0.25">
      <c r="W847" s="13"/>
    </row>
    <row r="848" spans="23:23" x14ac:dyDescent="0.25">
      <c r="W848" s="13"/>
    </row>
    <row r="849" spans="23:23" x14ac:dyDescent="0.25">
      <c r="W849" s="13"/>
    </row>
    <row r="850" spans="23:23" x14ac:dyDescent="0.25">
      <c r="W850" s="13"/>
    </row>
    <row r="851" spans="23:23" x14ac:dyDescent="0.25">
      <c r="W851" s="13"/>
    </row>
    <row r="852" spans="23:23" x14ac:dyDescent="0.25">
      <c r="W852" s="13"/>
    </row>
    <row r="853" spans="23:23" x14ac:dyDescent="0.25">
      <c r="W853" s="13"/>
    </row>
    <row r="854" spans="23:23" x14ac:dyDescent="0.25">
      <c r="W854" s="13"/>
    </row>
    <row r="855" spans="23:23" x14ac:dyDescent="0.25">
      <c r="W855" s="13"/>
    </row>
    <row r="856" spans="23:23" x14ac:dyDescent="0.25">
      <c r="W856" s="13"/>
    </row>
    <row r="857" spans="23:23" x14ac:dyDescent="0.25">
      <c r="W857" s="13"/>
    </row>
    <row r="858" spans="23:23" x14ac:dyDescent="0.25">
      <c r="W858" s="13"/>
    </row>
    <row r="859" spans="23:23" x14ac:dyDescent="0.25">
      <c r="W859" s="13"/>
    </row>
    <row r="860" spans="23:23" x14ac:dyDescent="0.25">
      <c r="W860" s="13"/>
    </row>
    <row r="861" spans="23:23" x14ac:dyDescent="0.25">
      <c r="W861" s="13"/>
    </row>
    <row r="862" spans="23:23" x14ac:dyDescent="0.25">
      <c r="W862" s="13"/>
    </row>
    <row r="863" spans="23:23" x14ac:dyDescent="0.25">
      <c r="W863" s="13"/>
    </row>
    <row r="864" spans="23:23" x14ac:dyDescent="0.25">
      <c r="W864" s="13"/>
    </row>
    <row r="865" spans="23:23" x14ac:dyDescent="0.25">
      <c r="W865" s="13"/>
    </row>
    <row r="866" spans="23:23" x14ac:dyDescent="0.25">
      <c r="W866" s="13"/>
    </row>
    <row r="867" spans="23:23" x14ac:dyDescent="0.25">
      <c r="W867" s="13"/>
    </row>
    <row r="868" spans="23:23" x14ac:dyDescent="0.25">
      <c r="W868" s="13"/>
    </row>
    <row r="869" spans="23:23" x14ac:dyDescent="0.25">
      <c r="W869" s="13"/>
    </row>
    <row r="870" spans="23:23" x14ac:dyDescent="0.25">
      <c r="W870" s="13"/>
    </row>
    <row r="871" spans="23:23" x14ac:dyDescent="0.25">
      <c r="W871" s="13"/>
    </row>
    <row r="872" spans="23:23" x14ac:dyDescent="0.25">
      <c r="W872" s="13"/>
    </row>
    <row r="873" spans="23:23" x14ac:dyDescent="0.25">
      <c r="W873" s="13"/>
    </row>
    <row r="874" spans="23:23" x14ac:dyDescent="0.25">
      <c r="W874" s="13"/>
    </row>
    <row r="875" spans="23:23" x14ac:dyDescent="0.25">
      <c r="W875" s="13"/>
    </row>
    <row r="876" spans="23:23" x14ac:dyDescent="0.25">
      <c r="W876" s="13"/>
    </row>
    <row r="877" spans="23:23" x14ac:dyDescent="0.25">
      <c r="W877" s="13"/>
    </row>
    <row r="878" spans="23:23" x14ac:dyDescent="0.25">
      <c r="W878" s="13"/>
    </row>
    <row r="879" spans="23:23" x14ac:dyDescent="0.25">
      <c r="W879" s="13"/>
    </row>
    <row r="880" spans="23:23" x14ac:dyDescent="0.25">
      <c r="W880" s="13"/>
    </row>
    <row r="881" spans="23:23" x14ac:dyDescent="0.25">
      <c r="W881" s="13"/>
    </row>
    <row r="882" spans="23:23" x14ac:dyDescent="0.25">
      <c r="W882" s="13"/>
    </row>
    <row r="883" spans="23:23" x14ac:dyDescent="0.25">
      <c r="W883" s="13"/>
    </row>
    <row r="884" spans="23:23" x14ac:dyDescent="0.25">
      <c r="W884" s="13"/>
    </row>
    <row r="885" spans="23:23" x14ac:dyDescent="0.25">
      <c r="W885" s="13"/>
    </row>
    <row r="886" spans="23:23" x14ac:dyDescent="0.25">
      <c r="W886" s="13"/>
    </row>
    <row r="887" spans="23:23" x14ac:dyDescent="0.25">
      <c r="W887" s="13"/>
    </row>
    <row r="888" spans="23:23" x14ac:dyDescent="0.25">
      <c r="W888" s="13"/>
    </row>
    <row r="889" spans="23:23" x14ac:dyDescent="0.25">
      <c r="W889" s="13"/>
    </row>
    <row r="890" spans="23:23" x14ac:dyDescent="0.25">
      <c r="W890" s="13"/>
    </row>
    <row r="891" spans="23:23" x14ac:dyDescent="0.25">
      <c r="W891" s="13"/>
    </row>
    <row r="892" spans="23:23" x14ac:dyDescent="0.25">
      <c r="W892" s="13"/>
    </row>
    <row r="893" spans="23:23" x14ac:dyDescent="0.25">
      <c r="W893" s="13"/>
    </row>
    <row r="894" spans="23:23" x14ac:dyDescent="0.25">
      <c r="W894" s="13"/>
    </row>
    <row r="895" spans="23:23" x14ac:dyDescent="0.25">
      <c r="W895" s="13"/>
    </row>
    <row r="896" spans="23:23" x14ac:dyDescent="0.25">
      <c r="W896" s="13"/>
    </row>
    <row r="897" spans="23:23" x14ac:dyDescent="0.25">
      <c r="W897" s="13"/>
    </row>
    <row r="898" spans="23:23" x14ac:dyDescent="0.25">
      <c r="W898" s="13"/>
    </row>
    <row r="899" spans="23:23" x14ac:dyDescent="0.25">
      <c r="W899" s="13"/>
    </row>
    <row r="900" spans="23:23" x14ac:dyDescent="0.25">
      <c r="W900" s="13"/>
    </row>
    <row r="901" spans="23:23" x14ac:dyDescent="0.25">
      <c r="W901" s="13"/>
    </row>
    <row r="902" spans="23:23" x14ac:dyDescent="0.25">
      <c r="W902" s="13"/>
    </row>
    <row r="903" spans="23:23" x14ac:dyDescent="0.25">
      <c r="W903" s="13"/>
    </row>
    <row r="904" spans="23:23" x14ac:dyDescent="0.25">
      <c r="W904" s="13"/>
    </row>
    <row r="905" spans="23:23" x14ac:dyDescent="0.25">
      <c r="W905" s="13"/>
    </row>
    <row r="906" spans="23:23" x14ac:dyDescent="0.25">
      <c r="W906" s="13"/>
    </row>
    <row r="907" spans="23:23" x14ac:dyDescent="0.25">
      <c r="W907" s="13"/>
    </row>
    <row r="908" spans="23:23" x14ac:dyDescent="0.25">
      <c r="W908" s="13"/>
    </row>
    <row r="909" spans="23:23" x14ac:dyDescent="0.25">
      <c r="W909" s="13"/>
    </row>
    <row r="910" spans="23:23" x14ac:dyDescent="0.25">
      <c r="W910" s="13"/>
    </row>
    <row r="911" spans="23:23" x14ac:dyDescent="0.25">
      <c r="W911" s="13"/>
    </row>
    <row r="912" spans="23:23" x14ac:dyDescent="0.25">
      <c r="W912" s="13"/>
    </row>
    <row r="913" spans="23:23" x14ac:dyDescent="0.25">
      <c r="W913" s="13"/>
    </row>
    <row r="914" spans="23:23" x14ac:dyDescent="0.25">
      <c r="W914" s="13"/>
    </row>
    <row r="915" spans="23:23" x14ac:dyDescent="0.25">
      <c r="W915" s="13"/>
    </row>
    <row r="916" spans="23:23" x14ac:dyDescent="0.25">
      <c r="W916" s="13"/>
    </row>
    <row r="917" spans="23:23" x14ac:dyDescent="0.25">
      <c r="W917" s="13"/>
    </row>
    <row r="918" spans="23:23" x14ac:dyDescent="0.25">
      <c r="W918" s="13"/>
    </row>
    <row r="919" spans="23:23" x14ac:dyDescent="0.25">
      <c r="W919" s="13"/>
    </row>
  </sheetData>
  <mergeCells count="19">
    <mergeCell ref="A17:C20"/>
    <mergeCell ref="D17:W20"/>
    <mergeCell ref="A22:C22"/>
    <mergeCell ref="E22:F22"/>
    <mergeCell ref="H22:J22"/>
    <mergeCell ref="M22:O22"/>
    <mergeCell ref="T29:X29"/>
    <mergeCell ref="O30:R30"/>
    <mergeCell ref="A23:C23"/>
    <mergeCell ref="H23:I23"/>
    <mergeCell ref="H24:I24"/>
    <mergeCell ref="H25:I25"/>
    <mergeCell ref="H26:I26"/>
    <mergeCell ref="O31:R31"/>
    <mergeCell ref="O32:R32"/>
    <mergeCell ref="O33:R33"/>
    <mergeCell ref="A29:G29"/>
    <mergeCell ref="H29:N29"/>
    <mergeCell ref="O29:S29"/>
  </mergeCells>
  <conditionalFormatting sqref="W31:W33">
    <cfRule type="containsText" dxfId="14" priority="1" stopIfTrue="1" operator="containsText" text="Cerrada">
      <formula>NOT(ISERROR(SEARCH("Cerrada",W31)))</formula>
    </cfRule>
    <cfRule type="containsText" dxfId="13" priority="2" stopIfTrue="1" operator="containsText" text="En ejecución">
      <formula>NOT(ISERROR(SEARCH("En ejecución",W31)))</formula>
    </cfRule>
    <cfRule type="containsText" dxfId="12" priority="3" stopIfTrue="1" operator="containsText" text="Vencida">
      <formula>NOT(ISERROR(SEARCH("Vencida",W31)))</formula>
    </cfRule>
  </conditionalFormatting>
  <dataValidations count="7">
    <dataValidation type="list" allowBlank="1" showInputMessage="1" showErrorMessage="1" sqref="W31:W33">
      <formula1>$I$2:$I$4</formula1>
    </dataValidation>
    <dataValidation type="list" allowBlank="1" showInputMessage="1" showErrorMessage="1" sqref="V31:V33">
      <formula1>$J$2:$J$4</formula1>
    </dataValidation>
    <dataValidation type="list" allowBlank="1" showInputMessage="1" showErrorMessage="1" sqref="I31:I33">
      <formula1>$H$2:$H$3</formula1>
    </dataValidation>
    <dataValidation type="list" allowBlank="1" showInputMessage="1" showErrorMessage="1" sqref="F31:F33">
      <formula1>$G$2:$G$5</formula1>
    </dataValidation>
    <dataValidation type="list" allowBlank="1" showInputMessage="1" showErrorMessage="1" sqref="C31:C33">
      <formula1>$D$2:$D$13</formula1>
    </dataValidation>
    <dataValidation type="list" allowBlank="1" showInputMessage="1" showErrorMessage="1" sqref="B31:B33">
      <formula1>$F$2:$F$6</formula1>
    </dataValidation>
    <dataValidation type="list" allowBlank="1" showErrorMessage="1" sqref="A23">
      <formula1>PROCESOS</formula1>
    </dataValidation>
  </dataValidation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A919"/>
  <sheetViews>
    <sheetView showGridLines="0" topLeftCell="A20" zoomScale="80" zoomScaleNormal="80" workbookViewId="0">
      <selection activeCell="A28" sqref="A28"/>
    </sheetView>
  </sheetViews>
  <sheetFormatPr baseColWidth="10" defaultColWidth="14.42578125" defaultRowHeight="15" customHeight="1" x14ac:dyDescent="0.25"/>
  <cols>
    <col min="1" max="1" width="6.5703125" style="173" customWidth="1"/>
    <col min="2" max="2" width="10.7109375" style="173" customWidth="1"/>
    <col min="3" max="3" width="17.5703125" style="173" customWidth="1"/>
    <col min="4" max="4" width="21.5703125" style="173" customWidth="1"/>
    <col min="5" max="5" width="52.28515625" style="173" customWidth="1"/>
    <col min="6" max="6" width="24.140625" style="173" customWidth="1"/>
    <col min="7" max="7" width="26.5703125" style="173" customWidth="1"/>
    <col min="8" max="8" width="25.85546875" style="173" customWidth="1"/>
    <col min="9" max="9" width="14" style="173" customWidth="1"/>
    <col min="10" max="10" width="18" style="173" customWidth="1"/>
    <col min="11" max="11" width="18.5703125" style="173" customWidth="1"/>
    <col min="12" max="12" width="20" style="173" customWidth="1"/>
    <col min="13" max="13" width="18.28515625" style="173" customWidth="1"/>
    <col min="14" max="15" width="18" style="173" customWidth="1"/>
    <col min="16" max="16" width="26.28515625" style="173" customWidth="1"/>
    <col min="17" max="17" width="24.85546875" style="173" customWidth="1"/>
    <col min="18" max="18" width="19.42578125" style="173" customWidth="1"/>
    <col min="19" max="19" width="28.140625" style="173" customWidth="1"/>
    <col min="20" max="20" width="57.28515625" style="173" customWidth="1"/>
    <col min="21" max="21" width="40.140625" style="173" customWidth="1"/>
    <col min="22" max="22" width="18.42578125" style="173" customWidth="1"/>
    <col min="23" max="23" width="19.42578125" style="173" customWidth="1"/>
    <col min="24" max="24" width="80.28515625" style="173" customWidth="1"/>
    <col min="25" max="25" width="31.140625" style="173" customWidth="1"/>
    <col min="26" max="26" width="14.42578125" style="173" customWidth="1"/>
    <col min="27" max="28" width="11" style="173" customWidth="1"/>
    <col min="29" max="16384" width="14.42578125" style="173"/>
  </cols>
  <sheetData>
    <row r="1" spans="1:26" ht="44.25" hidden="1" customHeight="1" x14ac:dyDescent="0.35">
      <c r="A1" s="2"/>
      <c r="B1" s="88"/>
      <c r="C1" s="89" t="s">
        <v>1</v>
      </c>
      <c r="D1" s="89" t="s">
        <v>2</v>
      </c>
      <c r="E1" s="5"/>
      <c r="F1" s="6" t="s">
        <v>3</v>
      </c>
      <c r="G1" s="6" t="s">
        <v>144</v>
      </c>
      <c r="H1" s="6" t="s">
        <v>5</v>
      </c>
      <c r="I1" s="6" t="s">
        <v>7</v>
      </c>
      <c r="J1" s="6" t="s">
        <v>166</v>
      </c>
      <c r="K1" s="1"/>
      <c r="L1" s="8"/>
      <c r="M1" s="7"/>
      <c r="N1" s="7"/>
      <c r="O1" s="7"/>
      <c r="P1" s="7"/>
      <c r="Q1" s="7"/>
      <c r="R1" s="7"/>
      <c r="S1" s="1"/>
      <c r="T1" s="1"/>
      <c r="U1" s="1"/>
      <c r="V1" s="1"/>
      <c r="W1" s="1"/>
      <c r="X1" s="1"/>
      <c r="Y1" s="1"/>
    </row>
    <row r="2" spans="1:26" s="79" customFormat="1" ht="26.25" hidden="1" thickBot="1" x14ac:dyDescent="0.25">
      <c r="A2" s="75"/>
      <c r="B2" s="87"/>
      <c r="C2" s="90" t="s">
        <v>8</v>
      </c>
      <c r="D2" s="91" t="s">
        <v>9</v>
      </c>
      <c r="E2" s="82"/>
      <c r="F2" s="94" t="s">
        <v>10</v>
      </c>
      <c r="G2" s="95" t="s">
        <v>162</v>
      </c>
      <c r="H2" s="94" t="s">
        <v>24</v>
      </c>
      <c r="I2" s="160" t="s">
        <v>149</v>
      </c>
      <c r="J2" s="80" t="s">
        <v>164</v>
      </c>
      <c r="K2" s="75"/>
      <c r="L2" s="76"/>
      <c r="M2" s="78"/>
      <c r="N2" s="78"/>
      <c r="O2" s="78"/>
      <c r="P2" s="78"/>
      <c r="Q2" s="78"/>
      <c r="R2" s="78"/>
      <c r="S2" s="75"/>
      <c r="T2" s="75"/>
      <c r="U2" s="75"/>
      <c r="V2" s="75"/>
      <c r="W2" s="75"/>
      <c r="X2" s="75"/>
      <c r="Y2" s="75"/>
    </row>
    <row r="3" spans="1:26" s="79" customFormat="1" ht="26.25" hidden="1" thickBot="1" x14ac:dyDescent="0.25">
      <c r="A3" s="75"/>
      <c r="B3" s="87"/>
      <c r="C3" s="90" t="s">
        <v>14</v>
      </c>
      <c r="D3" s="91" t="s">
        <v>15</v>
      </c>
      <c r="E3" s="82"/>
      <c r="F3" s="94" t="s">
        <v>135</v>
      </c>
      <c r="G3" s="95" t="s">
        <v>11</v>
      </c>
      <c r="H3" s="95" t="s">
        <v>147</v>
      </c>
      <c r="I3" s="162" t="s">
        <v>150</v>
      </c>
      <c r="J3" s="80" t="s">
        <v>167</v>
      </c>
      <c r="K3" s="75"/>
      <c r="L3" s="76"/>
      <c r="M3" s="78"/>
      <c r="N3" s="78"/>
      <c r="O3" s="78"/>
      <c r="P3" s="78"/>
      <c r="Q3" s="78"/>
      <c r="R3" s="78"/>
      <c r="S3" s="75"/>
      <c r="T3" s="75"/>
      <c r="U3" s="75"/>
      <c r="V3" s="75"/>
      <c r="W3" s="75"/>
      <c r="X3" s="75"/>
      <c r="Y3" s="75"/>
    </row>
    <row r="4" spans="1:26" s="79" customFormat="1" ht="26.25" hidden="1" thickBot="1" x14ac:dyDescent="0.25">
      <c r="A4" s="75"/>
      <c r="B4" s="87"/>
      <c r="C4" s="90" t="s">
        <v>126</v>
      </c>
      <c r="D4" s="91" t="s">
        <v>130</v>
      </c>
      <c r="E4" s="82"/>
      <c r="F4" s="94" t="s">
        <v>136</v>
      </c>
      <c r="G4" s="95" t="s">
        <v>145</v>
      </c>
      <c r="H4" s="83"/>
      <c r="I4" s="161" t="s">
        <v>30</v>
      </c>
      <c r="J4" s="80" t="s">
        <v>165</v>
      </c>
      <c r="K4" s="75"/>
      <c r="L4" s="76"/>
      <c r="M4" s="78"/>
      <c r="N4" s="78"/>
      <c r="O4" s="78"/>
      <c r="P4" s="78"/>
      <c r="Q4" s="78"/>
      <c r="R4" s="78"/>
      <c r="S4" s="75"/>
      <c r="T4" s="75"/>
      <c r="U4" s="75"/>
      <c r="V4" s="75"/>
      <c r="W4" s="75"/>
      <c r="X4" s="75"/>
      <c r="Y4" s="75"/>
    </row>
    <row r="5" spans="1:26" s="79" customFormat="1" ht="39" hidden="1" thickBot="1" x14ac:dyDescent="0.25">
      <c r="A5" s="75"/>
      <c r="B5" s="87"/>
      <c r="C5" s="91" t="s">
        <v>124</v>
      </c>
      <c r="D5" s="91" t="s">
        <v>132</v>
      </c>
      <c r="E5" s="82"/>
      <c r="F5" s="95" t="s">
        <v>137</v>
      </c>
      <c r="G5" s="95" t="s">
        <v>17</v>
      </c>
      <c r="H5" s="81"/>
      <c r="I5" s="80"/>
      <c r="J5" s="80"/>
      <c r="K5" s="75"/>
      <c r="L5" s="76"/>
      <c r="M5" s="78"/>
      <c r="N5" s="78"/>
      <c r="O5" s="78"/>
      <c r="P5" s="78"/>
      <c r="Q5" s="78"/>
      <c r="R5" s="78"/>
      <c r="S5" s="75"/>
      <c r="T5" s="75"/>
      <c r="U5" s="75"/>
      <c r="V5" s="75"/>
      <c r="W5" s="75"/>
      <c r="X5" s="75"/>
      <c r="Y5" s="75"/>
    </row>
    <row r="6" spans="1:26" s="79" customFormat="1" ht="26.25" hidden="1" thickBot="1" x14ac:dyDescent="0.25">
      <c r="A6" s="75"/>
      <c r="B6" s="87"/>
      <c r="C6" s="90" t="s">
        <v>38</v>
      </c>
      <c r="D6" s="91" t="s">
        <v>131</v>
      </c>
      <c r="F6" s="95" t="s">
        <v>138</v>
      </c>
      <c r="G6" s="81"/>
      <c r="H6" s="81"/>
      <c r="I6" s="80"/>
      <c r="J6" s="80"/>
      <c r="K6" s="75"/>
      <c r="L6" s="76"/>
      <c r="M6" s="78"/>
      <c r="N6" s="78"/>
      <c r="O6" s="78"/>
      <c r="P6" s="78"/>
      <c r="Q6" s="78"/>
      <c r="R6" s="78"/>
      <c r="S6" s="75"/>
      <c r="T6" s="75"/>
      <c r="U6" s="75"/>
      <c r="V6" s="75"/>
      <c r="W6" s="75"/>
      <c r="X6" s="75"/>
      <c r="Y6" s="75"/>
    </row>
    <row r="7" spans="1:26" s="79" customFormat="1" ht="26.25" hidden="1" thickBot="1" x14ac:dyDescent="0.25">
      <c r="A7" s="75"/>
      <c r="B7" s="87"/>
      <c r="C7" s="90" t="s">
        <v>42</v>
      </c>
      <c r="D7" s="91" t="s">
        <v>133</v>
      </c>
      <c r="E7" s="82"/>
      <c r="F7" s="83"/>
      <c r="G7" s="81"/>
      <c r="H7" s="81"/>
      <c r="I7" s="84"/>
      <c r="J7" s="84"/>
      <c r="K7" s="75"/>
      <c r="L7" s="76"/>
      <c r="M7" s="78"/>
      <c r="N7" s="78"/>
      <c r="O7" s="78"/>
      <c r="P7" s="78"/>
      <c r="Q7" s="78"/>
      <c r="R7" s="78"/>
      <c r="S7" s="75"/>
      <c r="T7" s="75"/>
      <c r="U7" s="75"/>
      <c r="V7" s="75"/>
      <c r="W7" s="75"/>
      <c r="X7" s="75"/>
      <c r="Y7" s="75"/>
    </row>
    <row r="8" spans="1:26" s="79" customFormat="1" ht="26.25" hidden="1" thickBot="1" x14ac:dyDescent="0.25">
      <c r="A8" s="75"/>
      <c r="B8" s="87"/>
      <c r="C8" s="90" t="s">
        <v>45</v>
      </c>
      <c r="D8" s="91" t="s">
        <v>35</v>
      </c>
      <c r="E8" s="82"/>
      <c r="F8" s="83"/>
      <c r="G8" s="81"/>
      <c r="H8" s="81"/>
      <c r="I8" s="80"/>
      <c r="J8" s="80"/>
      <c r="K8" s="75"/>
      <c r="L8" s="76"/>
      <c r="M8" s="78"/>
      <c r="N8" s="78"/>
      <c r="O8" s="78"/>
      <c r="P8" s="78"/>
      <c r="Q8" s="78"/>
      <c r="R8" s="78"/>
      <c r="S8" s="75"/>
      <c r="T8" s="75"/>
      <c r="U8" s="75"/>
      <c r="V8" s="75"/>
      <c r="W8" s="75"/>
      <c r="X8" s="75"/>
      <c r="Y8" s="75"/>
    </row>
    <row r="9" spans="1:26" s="79" customFormat="1" ht="51.75" hidden="1" thickBot="1" x14ac:dyDescent="0.25">
      <c r="A9" s="75"/>
      <c r="B9" s="87"/>
      <c r="C9" s="90" t="s">
        <v>127</v>
      </c>
      <c r="D9" s="91" t="s">
        <v>39</v>
      </c>
      <c r="E9" s="82"/>
      <c r="F9" s="81"/>
      <c r="G9" s="81"/>
      <c r="H9" s="81"/>
      <c r="I9" s="80"/>
      <c r="J9" s="80"/>
      <c r="K9" s="75"/>
      <c r="L9" s="76"/>
      <c r="M9" s="78"/>
      <c r="N9" s="78"/>
      <c r="O9" s="78"/>
      <c r="P9" s="78"/>
      <c r="Q9" s="78"/>
      <c r="R9" s="78"/>
      <c r="S9" s="75"/>
      <c r="T9" s="75"/>
      <c r="U9" s="75"/>
      <c r="V9" s="75"/>
      <c r="W9" s="75"/>
      <c r="X9" s="75"/>
      <c r="Y9" s="75"/>
    </row>
    <row r="10" spans="1:26" s="79" customFormat="1" ht="26.25" hidden="1" thickBot="1" x14ac:dyDescent="0.25">
      <c r="A10" s="75"/>
      <c r="B10" s="87"/>
      <c r="C10" s="90" t="s">
        <v>50</v>
      </c>
      <c r="D10" s="91" t="s">
        <v>43</v>
      </c>
      <c r="E10" s="82"/>
      <c r="F10" s="81"/>
      <c r="G10" s="81"/>
      <c r="H10" s="81"/>
      <c r="I10" s="80"/>
      <c r="J10" s="80"/>
      <c r="K10" s="75"/>
      <c r="L10" s="76"/>
      <c r="M10" s="78"/>
      <c r="N10" s="78"/>
      <c r="O10" s="78"/>
      <c r="P10" s="78"/>
      <c r="Q10" s="78"/>
      <c r="R10" s="78"/>
      <c r="S10" s="75"/>
      <c r="T10" s="75"/>
      <c r="U10" s="75"/>
      <c r="V10" s="75"/>
      <c r="W10" s="75"/>
      <c r="X10" s="75"/>
      <c r="Y10" s="75"/>
    </row>
    <row r="11" spans="1:26" s="79" customFormat="1" ht="39" hidden="1" thickBot="1" x14ac:dyDescent="0.25">
      <c r="A11" s="75"/>
      <c r="B11" s="87"/>
      <c r="C11" s="90" t="s">
        <v>52</v>
      </c>
      <c r="D11" s="91" t="s">
        <v>139</v>
      </c>
      <c r="E11" s="82"/>
      <c r="F11" s="81"/>
      <c r="G11" s="81"/>
      <c r="H11" s="81"/>
      <c r="I11" s="80"/>
      <c r="J11" s="80"/>
      <c r="K11" s="75"/>
      <c r="L11" s="76"/>
      <c r="M11" s="78"/>
      <c r="N11" s="78"/>
      <c r="O11" s="78"/>
      <c r="P11" s="78"/>
      <c r="Q11" s="78"/>
      <c r="R11" s="78"/>
      <c r="S11" s="75"/>
      <c r="T11" s="75"/>
      <c r="U11" s="75"/>
      <c r="V11" s="75"/>
      <c r="W11" s="75"/>
      <c r="X11" s="75"/>
      <c r="Y11" s="75"/>
    </row>
    <row r="12" spans="1:26" s="79" customFormat="1" ht="26.25" hidden="1" thickBot="1" x14ac:dyDescent="0.25">
      <c r="A12" s="75"/>
      <c r="B12" s="87"/>
      <c r="C12" s="90" t="s">
        <v>54</v>
      </c>
      <c r="D12" s="91" t="s">
        <v>134</v>
      </c>
      <c r="E12" s="82"/>
      <c r="F12" s="85"/>
      <c r="G12" s="85"/>
      <c r="H12" s="85"/>
      <c r="I12" s="86"/>
      <c r="J12" s="78"/>
      <c r="K12" s="78"/>
      <c r="L12" s="75"/>
      <c r="M12" s="76"/>
      <c r="N12" s="78"/>
      <c r="O12" s="78"/>
      <c r="P12" s="78"/>
      <c r="Q12" s="78"/>
      <c r="R12" s="78"/>
      <c r="S12" s="78"/>
      <c r="T12" s="75"/>
      <c r="U12" s="75"/>
      <c r="V12" s="75"/>
      <c r="W12" s="75"/>
      <c r="X12" s="75"/>
      <c r="Y12" s="75"/>
      <c r="Z12" s="75"/>
    </row>
    <row r="13" spans="1:26" s="79" customFormat="1" ht="39" hidden="1" thickBot="1" x14ac:dyDescent="0.25">
      <c r="A13" s="75"/>
      <c r="B13" s="87"/>
      <c r="C13" s="90" t="s">
        <v>55</v>
      </c>
      <c r="D13" s="91" t="s">
        <v>53</v>
      </c>
      <c r="E13" s="82"/>
      <c r="F13" s="85"/>
      <c r="G13" s="85"/>
      <c r="H13" s="85"/>
      <c r="I13" s="86"/>
      <c r="J13" s="78"/>
      <c r="K13" s="78"/>
      <c r="L13" s="75"/>
      <c r="M13" s="76"/>
      <c r="N13" s="78"/>
      <c r="O13" s="78"/>
      <c r="P13" s="78"/>
      <c r="Q13" s="78"/>
      <c r="R13" s="78"/>
      <c r="S13" s="78"/>
      <c r="T13" s="75"/>
      <c r="U13" s="75"/>
      <c r="V13" s="75"/>
      <c r="W13" s="75"/>
      <c r="X13" s="75"/>
      <c r="Y13" s="75"/>
      <c r="Z13" s="75"/>
    </row>
    <row r="14" spans="1:26" s="79" customFormat="1" ht="26.25" hidden="1" thickBot="1" x14ac:dyDescent="0.25">
      <c r="A14" s="75"/>
      <c r="B14" s="87"/>
      <c r="C14" s="91" t="s">
        <v>128</v>
      </c>
      <c r="D14" s="92"/>
      <c r="E14" s="82"/>
      <c r="F14" s="85"/>
      <c r="G14" s="85"/>
      <c r="H14" s="85"/>
      <c r="I14" s="86"/>
      <c r="J14" s="78"/>
      <c r="K14" s="78"/>
      <c r="L14" s="75"/>
      <c r="M14" s="76"/>
      <c r="N14" s="78"/>
      <c r="O14" s="78"/>
      <c r="P14" s="78"/>
      <c r="Q14" s="78"/>
      <c r="R14" s="78"/>
      <c r="S14" s="78"/>
      <c r="T14" s="75"/>
      <c r="U14" s="75"/>
      <c r="V14" s="75"/>
      <c r="W14" s="75"/>
      <c r="X14" s="75"/>
      <c r="Y14" s="75"/>
      <c r="Z14" s="75"/>
    </row>
    <row r="15" spans="1:26" s="79" customFormat="1" ht="39" hidden="1" thickBot="1" x14ac:dyDescent="0.25">
      <c r="A15" s="75"/>
      <c r="B15" s="87"/>
      <c r="C15" s="93" t="s">
        <v>21</v>
      </c>
      <c r="D15" s="91"/>
      <c r="E15" s="82"/>
      <c r="F15" s="85"/>
      <c r="G15" s="85"/>
      <c r="H15" s="85"/>
      <c r="I15" s="86"/>
      <c r="J15" s="78"/>
      <c r="K15" s="78"/>
      <c r="L15" s="75"/>
      <c r="M15" s="76"/>
      <c r="N15" s="78"/>
      <c r="O15" s="78"/>
      <c r="P15" s="78"/>
      <c r="Q15" s="78"/>
      <c r="R15" s="78"/>
      <c r="S15" s="78"/>
      <c r="T15" s="75"/>
      <c r="U15" s="75"/>
      <c r="V15" s="75"/>
      <c r="W15" s="75"/>
      <c r="X15" s="75"/>
      <c r="Y15" s="75"/>
      <c r="Z15" s="75"/>
    </row>
    <row r="16" spans="1:26" ht="24" hidden="1" thickBot="1" x14ac:dyDescent="0.4">
      <c r="A16" s="2"/>
      <c r="B16" s="1"/>
      <c r="C16" s="1"/>
      <c r="D16" s="1"/>
      <c r="E16" s="14"/>
      <c r="F16" s="1"/>
      <c r="G16" s="14"/>
      <c r="H16" s="14"/>
      <c r="I16" s="7"/>
      <c r="J16" s="7"/>
      <c r="K16" s="7"/>
      <c r="L16" s="7"/>
      <c r="M16" s="8"/>
      <c r="N16" s="7"/>
      <c r="O16" s="7"/>
      <c r="P16" s="7"/>
      <c r="Q16" s="7"/>
      <c r="R16" s="7"/>
      <c r="S16" s="7"/>
      <c r="T16" s="15"/>
      <c r="U16" s="15"/>
      <c r="V16" s="15"/>
      <c r="W16" s="1"/>
      <c r="X16" s="16"/>
      <c r="Y16" s="16"/>
      <c r="Z16" s="1"/>
    </row>
    <row r="17" spans="1:27" ht="27.75" customHeight="1" x14ac:dyDescent="0.25">
      <c r="A17" s="553"/>
      <c r="B17" s="496"/>
      <c r="C17" s="497"/>
      <c r="D17" s="538" t="s">
        <v>56</v>
      </c>
      <c r="E17" s="539"/>
      <c r="F17" s="539"/>
      <c r="G17" s="539"/>
      <c r="H17" s="539"/>
      <c r="I17" s="539"/>
      <c r="J17" s="539"/>
      <c r="K17" s="539"/>
      <c r="L17" s="539"/>
      <c r="M17" s="539"/>
      <c r="N17" s="539"/>
      <c r="O17" s="539"/>
      <c r="P17" s="539"/>
      <c r="Q17" s="539"/>
      <c r="R17" s="539"/>
      <c r="S17" s="539"/>
      <c r="T17" s="539"/>
      <c r="U17" s="539"/>
      <c r="V17" s="539"/>
      <c r="W17" s="540"/>
      <c r="X17" s="121" t="s">
        <v>57</v>
      </c>
      <c r="Z17" s="1"/>
    </row>
    <row r="18" spans="1:27" ht="27.75" customHeight="1" x14ac:dyDescent="0.25">
      <c r="A18" s="554"/>
      <c r="B18" s="555"/>
      <c r="C18" s="439"/>
      <c r="D18" s="541"/>
      <c r="E18" s="542"/>
      <c r="F18" s="542"/>
      <c r="G18" s="542"/>
      <c r="H18" s="542"/>
      <c r="I18" s="542"/>
      <c r="J18" s="542"/>
      <c r="K18" s="542"/>
      <c r="L18" s="542"/>
      <c r="M18" s="542"/>
      <c r="N18" s="542"/>
      <c r="O18" s="542"/>
      <c r="P18" s="542"/>
      <c r="Q18" s="542"/>
      <c r="R18" s="542"/>
      <c r="S18" s="542"/>
      <c r="T18" s="542"/>
      <c r="U18" s="542"/>
      <c r="V18" s="542"/>
      <c r="W18" s="543"/>
      <c r="X18" s="176" t="s">
        <v>168</v>
      </c>
      <c r="Z18" s="1"/>
    </row>
    <row r="19" spans="1:27" ht="27.75" customHeight="1" x14ac:dyDescent="0.25">
      <c r="A19" s="554"/>
      <c r="B19" s="555"/>
      <c r="C19" s="439"/>
      <c r="D19" s="541"/>
      <c r="E19" s="542"/>
      <c r="F19" s="542"/>
      <c r="G19" s="542"/>
      <c r="H19" s="542"/>
      <c r="I19" s="542"/>
      <c r="J19" s="542"/>
      <c r="K19" s="542"/>
      <c r="L19" s="542"/>
      <c r="M19" s="542"/>
      <c r="N19" s="542"/>
      <c r="O19" s="542"/>
      <c r="P19" s="542"/>
      <c r="Q19" s="542"/>
      <c r="R19" s="542"/>
      <c r="S19" s="542"/>
      <c r="T19" s="542"/>
      <c r="U19" s="542"/>
      <c r="V19" s="542"/>
      <c r="W19" s="543"/>
      <c r="X19" s="177" t="s">
        <v>169</v>
      </c>
      <c r="Z19" s="1"/>
    </row>
    <row r="20" spans="1:27" ht="27.75" customHeight="1" thickBot="1" x14ac:dyDescent="0.3">
      <c r="A20" s="556"/>
      <c r="B20" s="419"/>
      <c r="C20" s="420"/>
      <c r="D20" s="544"/>
      <c r="E20" s="545"/>
      <c r="F20" s="545"/>
      <c r="G20" s="545"/>
      <c r="H20" s="545"/>
      <c r="I20" s="545"/>
      <c r="J20" s="545"/>
      <c r="K20" s="545"/>
      <c r="L20" s="545"/>
      <c r="M20" s="545"/>
      <c r="N20" s="545"/>
      <c r="O20" s="545"/>
      <c r="P20" s="545"/>
      <c r="Q20" s="545"/>
      <c r="R20" s="545"/>
      <c r="S20" s="545"/>
      <c r="T20" s="545"/>
      <c r="U20" s="545"/>
      <c r="V20" s="545"/>
      <c r="W20" s="546"/>
      <c r="X20" s="122" t="s">
        <v>58</v>
      </c>
      <c r="Z20" s="1"/>
    </row>
    <row r="21" spans="1:27" ht="36.75" customHeight="1" thickBot="1" x14ac:dyDescent="0.3">
      <c r="A21" s="17"/>
      <c r="B21" s="18"/>
      <c r="C21" s="18"/>
      <c r="D21" s="18"/>
      <c r="E21" s="19"/>
      <c r="F21" s="20"/>
      <c r="G21" s="21"/>
      <c r="H21" s="21"/>
      <c r="I21" s="20"/>
      <c r="J21" s="20"/>
      <c r="K21" s="20"/>
      <c r="L21" s="20"/>
      <c r="M21" s="20"/>
      <c r="N21" s="20"/>
      <c r="O21" s="20"/>
      <c r="P21" s="20"/>
      <c r="Q21" s="20"/>
      <c r="R21" s="20"/>
      <c r="S21" s="20"/>
      <c r="T21" s="22"/>
      <c r="U21" s="22"/>
      <c r="V21" s="22"/>
      <c r="W21" s="20"/>
      <c r="X21" s="21"/>
    </row>
    <row r="22" spans="1:27" ht="63" customHeight="1" thickBot="1" x14ac:dyDescent="0.3">
      <c r="A22" s="547" t="s">
        <v>59</v>
      </c>
      <c r="B22" s="548"/>
      <c r="C22" s="549"/>
      <c r="D22" s="23"/>
      <c r="E22" s="530" t="str">
        <f>CONCATENATE("INFORME DE SEGUIMIENTO DEL PROCESO ",A23)</f>
        <v>INFORME DE SEGUIMIENTO DEL PROCESO EVALUACIÓN Y CONTROL</v>
      </c>
      <c r="F22" s="531"/>
      <c r="G22" s="21"/>
      <c r="H22" s="566" t="s">
        <v>60</v>
      </c>
      <c r="I22" s="567"/>
      <c r="J22" s="568"/>
      <c r="K22" s="107"/>
      <c r="L22" s="107"/>
      <c r="M22" s="574" t="s">
        <v>61</v>
      </c>
      <c r="N22" s="575"/>
      <c r="O22" s="576"/>
      <c r="P22" s="111"/>
      <c r="Q22" s="111"/>
      <c r="R22" s="111"/>
      <c r="S22" s="111"/>
      <c r="T22" s="111"/>
      <c r="U22" s="111"/>
      <c r="V22" s="111"/>
      <c r="W22" s="111"/>
      <c r="X22" s="110"/>
    </row>
    <row r="23" spans="1:27" ht="53.25" customHeight="1" thickBot="1" x14ac:dyDescent="0.3">
      <c r="A23" s="590" t="s">
        <v>128</v>
      </c>
      <c r="B23" s="591"/>
      <c r="C23" s="592"/>
      <c r="D23" s="23"/>
      <c r="E23" s="125" t="s">
        <v>151</v>
      </c>
      <c r="F23" s="126">
        <f>COUNTA(A31:A40)</f>
        <v>0</v>
      </c>
      <c r="G23" s="21"/>
      <c r="H23" s="569" t="s">
        <v>69</v>
      </c>
      <c r="I23" s="570"/>
      <c r="J23" s="126">
        <f>COUNTIF(I31:I40,"Acción correctiva")</f>
        <v>0</v>
      </c>
      <c r="K23" s="112"/>
      <c r="L23" s="108"/>
      <c r="M23" s="113" t="s">
        <v>65</v>
      </c>
      <c r="N23" s="124" t="s">
        <v>66</v>
      </c>
      <c r="O23" s="156" t="s">
        <v>67</v>
      </c>
      <c r="P23" s="111"/>
      <c r="Q23" s="111"/>
      <c r="R23" s="111"/>
      <c r="S23" s="111"/>
      <c r="T23" s="111"/>
      <c r="U23" s="110"/>
      <c r="V23" s="110"/>
      <c r="W23" s="23"/>
      <c r="X23" s="110"/>
    </row>
    <row r="24" spans="1:27" ht="48.75" customHeight="1" thickBot="1" x14ac:dyDescent="0.4">
      <c r="A24" s="27"/>
      <c r="B24" s="23"/>
      <c r="C24" s="23"/>
      <c r="D24" s="28"/>
      <c r="E24" s="127" t="s">
        <v>62</v>
      </c>
      <c r="F24" s="128">
        <f>COUNTA(H31:H40)</f>
        <v>0</v>
      </c>
      <c r="G24" s="24"/>
      <c r="H24" s="571" t="s">
        <v>156</v>
      </c>
      <c r="I24" s="572"/>
      <c r="J24" s="131">
        <f>COUNTIF(I31:I40,"Acción Preventiva y/o de mejora")</f>
        <v>0</v>
      </c>
      <c r="K24" s="112"/>
      <c r="L24" s="108"/>
      <c r="M24" s="114">
        <v>2016</v>
      </c>
      <c r="N24" s="37"/>
      <c r="O24" s="115">
        <v>5</v>
      </c>
      <c r="P24" s="111"/>
      <c r="Q24" s="111"/>
      <c r="R24" s="112"/>
      <c r="S24" s="112"/>
      <c r="T24" s="112"/>
      <c r="U24" s="110"/>
      <c r="V24" s="110"/>
      <c r="W24" s="23"/>
      <c r="X24" s="110"/>
    </row>
    <row r="25" spans="1:27" ht="53.25" customHeight="1" x14ac:dyDescent="0.35">
      <c r="A25" s="27"/>
      <c r="B25" s="23"/>
      <c r="C25" s="23"/>
      <c r="D25" s="33"/>
      <c r="E25" s="129" t="s">
        <v>152</v>
      </c>
      <c r="F25" s="128">
        <f>COUNTIF(W31:W40, "Vencida")</f>
        <v>0</v>
      </c>
      <c r="G25" s="24"/>
      <c r="H25" s="573"/>
      <c r="I25" s="573"/>
      <c r="J25" s="118"/>
      <c r="K25" s="112"/>
      <c r="L25" s="108"/>
      <c r="M25" s="116">
        <v>2017</v>
      </c>
      <c r="N25" s="46"/>
      <c r="O25" s="117"/>
      <c r="P25" s="111"/>
      <c r="Q25" s="111"/>
      <c r="R25" s="112"/>
      <c r="S25" s="112"/>
      <c r="T25" s="112"/>
      <c r="U25" s="110"/>
      <c r="V25" s="110"/>
      <c r="W25" s="23"/>
      <c r="X25" s="62"/>
    </row>
    <row r="26" spans="1:27" ht="48.75" customHeight="1" x14ac:dyDescent="0.35">
      <c r="A26" s="27"/>
      <c r="B26" s="23"/>
      <c r="C26" s="23"/>
      <c r="D26" s="28"/>
      <c r="E26" s="129" t="s">
        <v>153</v>
      </c>
      <c r="F26" s="128">
        <f>COUNTIF(W31:W40, "En ejecución")</f>
        <v>0</v>
      </c>
      <c r="G26" s="24"/>
      <c r="H26" s="573"/>
      <c r="I26" s="573"/>
      <c r="J26" s="174"/>
      <c r="K26" s="118"/>
      <c r="L26" s="108"/>
      <c r="M26" s="116">
        <v>2018</v>
      </c>
      <c r="N26" s="46"/>
      <c r="O26" s="117"/>
      <c r="P26" s="111"/>
      <c r="Q26" s="111"/>
      <c r="R26" s="112"/>
      <c r="S26" s="112"/>
      <c r="T26" s="112"/>
      <c r="U26" s="110"/>
      <c r="V26" s="110"/>
      <c r="W26" s="23"/>
      <c r="X26" s="62"/>
    </row>
    <row r="27" spans="1:27" ht="51" customHeight="1" thickBot="1" x14ac:dyDescent="0.4">
      <c r="A27" s="27"/>
      <c r="B27" s="23"/>
      <c r="C27" s="23"/>
      <c r="D27" s="33"/>
      <c r="E27" s="130" t="s">
        <v>155</v>
      </c>
      <c r="F27" s="131">
        <f>COUNTIF(W31:W40, "Cerrada")</f>
        <v>0</v>
      </c>
      <c r="G27" s="24"/>
      <c r="H27" s="25"/>
      <c r="I27" s="109"/>
      <c r="J27" s="108"/>
      <c r="K27" s="108"/>
      <c r="L27" s="108"/>
      <c r="M27" s="119" t="s">
        <v>75</v>
      </c>
      <c r="N27" s="120">
        <f>SUM(N24:N26)</f>
        <v>0</v>
      </c>
      <c r="O27" s="157">
        <f>SUM(O24:O26)</f>
        <v>5</v>
      </c>
      <c r="P27" s="111"/>
      <c r="Q27" s="111"/>
      <c r="R27" s="112"/>
      <c r="S27" s="112"/>
      <c r="T27" s="112"/>
      <c r="U27" s="110"/>
      <c r="V27" s="110"/>
      <c r="W27" s="23"/>
      <c r="X27" s="62"/>
    </row>
    <row r="28" spans="1:27" ht="41.25" customHeight="1" thickBot="1" x14ac:dyDescent="0.4">
      <c r="A28" s="27"/>
      <c r="B28" s="23"/>
      <c r="C28" s="23"/>
      <c r="D28" s="23"/>
      <c r="E28" s="103"/>
      <c r="F28" s="104"/>
      <c r="G28" s="24"/>
      <c r="H28" s="25"/>
      <c r="I28" s="105"/>
      <c r="J28" s="106"/>
      <c r="K28" s="105"/>
      <c r="L28" s="106"/>
      <c r="M28" s="123"/>
      <c r="N28" s="26"/>
      <c r="O28" s="26"/>
      <c r="P28" s="26"/>
      <c r="Q28" s="26"/>
      <c r="R28" s="20"/>
      <c r="S28" s="20"/>
      <c r="T28" s="20"/>
      <c r="U28" s="20"/>
      <c r="V28" s="20"/>
      <c r="W28" s="20"/>
      <c r="X28" s="20"/>
    </row>
    <row r="29" spans="1:27" s="97" customFormat="1" ht="45" customHeight="1" thickBot="1" x14ac:dyDescent="0.25">
      <c r="A29" s="557" t="s">
        <v>80</v>
      </c>
      <c r="B29" s="558"/>
      <c r="C29" s="558"/>
      <c r="D29" s="558"/>
      <c r="E29" s="558"/>
      <c r="F29" s="558"/>
      <c r="G29" s="559"/>
      <c r="H29" s="550" t="s">
        <v>81</v>
      </c>
      <c r="I29" s="551"/>
      <c r="J29" s="551"/>
      <c r="K29" s="551"/>
      <c r="L29" s="551"/>
      <c r="M29" s="551"/>
      <c r="N29" s="552"/>
      <c r="O29" s="563" t="s">
        <v>82</v>
      </c>
      <c r="P29" s="564"/>
      <c r="Q29" s="564"/>
      <c r="R29" s="564"/>
      <c r="S29" s="565"/>
      <c r="T29" s="527" t="s">
        <v>148</v>
      </c>
      <c r="U29" s="528"/>
      <c r="V29" s="528"/>
      <c r="W29" s="528"/>
      <c r="X29" s="529"/>
      <c r="Y29" s="99"/>
      <c r="Z29" s="100"/>
      <c r="AA29" s="101"/>
    </row>
    <row r="30" spans="1:27" ht="63" customHeight="1" thickBot="1" x14ac:dyDescent="0.3">
      <c r="A30" s="196" t="s">
        <v>154</v>
      </c>
      <c r="B30" s="197" t="s">
        <v>3</v>
      </c>
      <c r="C30" s="197" t="s">
        <v>84</v>
      </c>
      <c r="D30" s="197" t="s">
        <v>140</v>
      </c>
      <c r="E30" s="197" t="s">
        <v>141</v>
      </c>
      <c r="F30" s="197" t="s">
        <v>142</v>
      </c>
      <c r="G30" s="198" t="s">
        <v>143</v>
      </c>
      <c r="H30" s="199" t="s">
        <v>146</v>
      </c>
      <c r="I30" s="197" t="s">
        <v>5</v>
      </c>
      <c r="J30" s="197" t="s">
        <v>85</v>
      </c>
      <c r="K30" s="200" t="s">
        <v>86</v>
      </c>
      <c r="L30" s="200" t="s">
        <v>88</v>
      </c>
      <c r="M30" s="200" t="s">
        <v>89</v>
      </c>
      <c r="N30" s="201" t="s">
        <v>90</v>
      </c>
      <c r="O30" s="535" t="s">
        <v>91</v>
      </c>
      <c r="P30" s="536"/>
      <c r="Q30" s="536"/>
      <c r="R30" s="537"/>
      <c r="S30" s="201" t="s">
        <v>92</v>
      </c>
      <c r="T30" s="202" t="s">
        <v>91</v>
      </c>
      <c r="U30" s="200" t="s">
        <v>92</v>
      </c>
      <c r="V30" s="200" t="s">
        <v>166</v>
      </c>
      <c r="W30" s="200" t="s">
        <v>93</v>
      </c>
      <c r="X30" s="201" t="s">
        <v>163</v>
      </c>
      <c r="Y30" s="98"/>
      <c r="Z30" s="102"/>
      <c r="AA30" s="102"/>
    </row>
    <row r="31" spans="1:27" ht="37.5" customHeight="1" x14ac:dyDescent="0.25">
      <c r="A31" s="182"/>
      <c r="B31" s="182"/>
      <c r="C31" s="182"/>
      <c r="D31" s="182"/>
      <c r="E31" s="185"/>
      <c r="F31" s="182"/>
      <c r="G31" s="203"/>
      <c r="H31" s="203"/>
      <c r="I31" s="185"/>
      <c r="J31" s="185"/>
      <c r="K31" s="185"/>
      <c r="L31" s="185"/>
      <c r="M31" s="191"/>
      <c r="N31" s="185"/>
      <c r="O31" s="606"/>
      <c r="P31" s="607"/>
      <c r="Q31" s="607"/>
      <c r="R31" s="608"/>
      <c r="S31" s="185"/>
      <c r="T31" s="188"/>
      <c r="U31" s="188"/>
      <c r="V31" s="188"/>
      <c r="W31" s="179"/>
      <c r="X31" s="204"/>
      <c r="Y31" s="77"/>
      <c r="Z31" s="1"/>
    </row>
    <row r="32" spans="1:27" ht="37.5" customHeight="1" x14ac:dyDescent="0.25">
      <c r="A32" s="166"/>
      <c r="B32" s="163"/>
      <c r="C32" s="163"/>
      <c r="D32" s="166"/>
      <c r="E32" s="167"/>
      <c r="F32" s="163"/>
      <c r="G32" s="168"/>
      <c r="H32" s="168"/>
      <c r="I32" s="164"/>
      <c r="J32" s="167"/>
      <c r="K32" s="167"/>
      <c r="L32" s="167"/>
      <c r="M32" s="169"/>
      <c r="N32" s="167"/>
      <c r="O32" s="581"/>
      <c r="P32" s="582"/>
      <c r="Q32" s="582"/>
      <c r="R32" s="583"/>
      <c r="S32" s="167"/>
      <c r="T32" s="170"/>
      <c r="U32" s="170"/>
      <c r="V32" s="165"/>
      <c r="W32" s="172"/>
      <c r="X32" s="171"/>
      <c r="Y32" s="16"/>
      <c r="Z32" s="1"/>
    </row>
    <row r="33" spans="1:26" ht="37.5" customHeight="1" x14ac:dyDescent="0.25">
      <c r="A33" s="166"/>
      <c r="B33" s="163"/>
      <c r="C33" s="163"/>
      <c r="D33" s="166"/>
      <c r="E33" s="167"/>
      <c r="F33" s="163"/>
      <c r="G33" s="168"/>
      <c r="H33" s="168"/>
      <c r="I33" s="164"/>
      <c r="J33" s="166"/>
      <c r="K33" s="166"/>
      <c r="L33" s="167"/>
      <c r="M33" s="166"/>
      <c r="N33" s="166"/>
      <c r="O33" s="584"/>
      <c r="P33" s="585"/>
      <c r="Q33" s="585"/>
      <c r="R33" s="586"/>
      <c r="S33" s="166"/>
      <c r="T33" s="170"/>
      <c r="U33" s="170"/>
      <c r="V33" s="165"/>
      <c r="W33" s="172"/>
      <c r="X33" s="171"/>
      <c r="Y33" s="16"/>
      <c r="Z33" s="1"/>
    </row>
    <row r="34" spans="1:26" x14ac:dyDescent="0.25">
      <c r="A34" s="1"/>
      <c r="B34" s="1"/>
      <c r="C34" s="1"/>
      <c r="D34" s="1"/>
      <c r="E34" s="16"/>
      <c r="F34" s="1"/>
      <c r="G34" s="16"/>
      <c r="H34" s="16"/>
      <c r="I34" s="1"/>
      <c r="J34" s="1"/>
      <c r="K34" s="1"/>
      <c r="L34" s="1"/>
      <c r="M34" s="1"/>
      <c r="N34" s="1"/>
      <c r="O34" s="1"/>
      <c r="P34" s="1"/>
      <c r="Q34" s="1"/>
      <c r="R34" s="1"/>
      <c r="S34" s="1"/>
      <c r="T34" s="15"/>
      <c r="U34" s="15"/>
      <c r="V34" s="15"/>
      <c r="W34" s="13"/>
      <c r="X34" s="16"/>
      <c r="Y34" s="1"/>
      <c r="Z34" s="1"/>
    </row>
    <row r="35" spans="1:26" x14ac:dyDescent="0.25">
      <c r="A35" s="1"/>
      <c r="B35" s="1"/>
      <c r="C35" s="1"/>
      <c r="D35" s="1"/>
      <c r="E35" s="16"/>
      <c r="F35" s="1"/>
      <c r="G35" s="16"/>
      <c r="H35" s="16"/>
      <c r="I35" s="1"/>
      <c r="J35" s="1"/>
      <c r="K35" s="1"/>
      <c r="L35" s="1"/>
      <c r="M35" s="1"/>
      <c r="N35" s="1"/>
      <c r="O35" s="1"/>
      <c r="P35" s="1"/>
      <c r="Q35" s="1"/>
      <c r="R35" s="1"/>
      <c r="S35" s="1"/>
      <c r="T35" s="15"/>
      <c r="U35" s="15"/>
      <c r="V35" s="15"/>
      <c r="W35" s="13"/>
      <c r="X35" s="16"/>
      <c r="Y35" s="1"/>
      <c r="Z35" s="1"/>
    </row>
    <row r="36" spans="1:26" x14ac:dyDescent="0.25">
      <c r="A36" s="1"/>
      <c r="B36" s="1"/>
      <c r="C36" s="1"/>
      <c r="D36" s="1"/>
      <c r="E36" s="16"/>
      <c r="F36" s="1"/>
      <c r="G36" s="16"/>
      <c r="H36" s="16"/>
      <c r="I36" s="1"/>
      <c r="J36" s="1"/>
      <c r="K36" s="1"/>
      <c r="L36" s="1"/>
      <c r="M36" s="1"/>
      <c r="N36" s="1"/>
      <c r="O36" s="1"/>
      <c r="P36" s="1"/>
      <c r="Q36" s="1"/>
      <c r="R36" s="1"/>
      <c r="S36" s="1"/>
      <c r="T36" s="15"/>
      <c r="U36" s="15"/>
      <c r="V36" s="15"/>
      <c r="W36" s="13"/>
      <c r="X36" s="16"/>
      <c r="Y36" s="1"/>
      <c r="Z36" s="1"/>
    </row>
    <row r="37" spans="1:26" x14ac:dyDescent="0.25">
      <c r="A37" s="1"/>
      <c r="B37" s="1"/>
      <c r="C37" s="1"/>
      <c r="D37" s="1"/>
      <c r="E37" s="16"/>
      <c r="F37" s="1"/>
      <c r="G37" s="16"/>
      <c r="H37" s="16"/>
      <c r="I37" s="1"/>
      <c r="J37" s="1"/>
      <c r="K37" s="1"/>
      <c r="L37" s="1"/>
      <c r="M37" s="1"/>
      <c r="N37" s="1"/>
      <c r="O37" s="1"/>
      <c r="P37" s="1"/>
      <c r="Q37" s="1"/>
      <c r="R37" s="1"/>
      <c r="S37" s="1"/>
      <c r="T37" s="15"/>
      <c r="U37" s="15"/>
      <c r="V37" s="15"/>
      <c r="W37" s="13"/>
      <c r="X37" s="16"/>
      <c r="Y37" s="1"/>
      <c r="Z37" s="1"/>
    </row>
    <row r="38" spans="1:26" x14ac:dyDescent="0.25">
      <c r="A38" s="1"/>
      <c r="B38" s="1"/>
      <c r="C38" s="1"/>
      <c r="D38" s="1"/>
      <c r="E38" s="16"/>
      <c r="F38" s="1"/>
      <c r="G38" s="16"/>
      <c r="H38" s="16"/>
      <c r="I38" s="1"/>
      <c r="J38" s="1"/>
      <c r="K38" s="1"/>
      <c r="L38" s="1"/>
      <c r="M38" s="1"/>
      <c r="N38" s="1"/>
      <c r="O38" s="1"/>
      <c r="P38" s="1"/>
      <c r="Q38" s="1"/>
      <c r="R38" s="1"/>
      <c r="S38" s="1"/>
      <c r="T38" s="15"/>
      <c r="U38" s="15"/>
      <c r="V38" s="15"/>
      <c r="W38" s="13"/>
      <c r="X38" s="16"/>
      <c r="Y38" s="1"/>
      <c r="Z38" s="1"/>
    </row>
    <row r="39" spans="1:26" x14ac:dyDescent="0.25">
      <c r="A39" s="1"/>
      <c r="B39" s="1"/>
      <c r="C39" s="1"/>
      <c r="D39" s="1"/>
      <c r="E39" s="16"/>
      <c r="F39" s="1"/>
      <c r="G39" s="16"/>
      <c r="H39" s="16"/>
      <c r="I39" s="1"/>
      <c r="J39" s="1"/>
      <c r="K39" s="1"/>
      <c r="L39" s="1"/>
      <c r="M39" s="1"/>
      <c r="N39" s="1"/>
      <c r="O39" s="1"/>
      <c r="P39" s="1"/>
      <c r="Q39" s="1"/>
      <c r="R39" s="1"/>
      <c r="S39" s="1"/>
      <c r="T39" s="15"/>
      <c r="U39" s="15"/>
      <c r="V39" s="15"/>
      <c r="W39" s="13"/>
      <c r="X39" s="16"/>
      <c r="Y39" s="1"/>
      <c r="Z39" s="1"/>
    </row>
    <row r="40" spans="1:26" x14ac:dyDescent="0.25">
      <c r="A40" s="1"/>
      <c r="B40" s="1"/>
      <c r="C40" s="1"/>
      <c r="D40" s="1"/>
      <c r="E40" s="16"/>
      <c r="F40" s="1"/>
      <c r="G40" s="16"/>
      <c r="H40" s="16"/>
      <c r="I40" s="1"/>
      <c r="J40" s="1"/>
      <c r="K40" s="1"/>
      <c r="L40" s="1"/>
      <c r="M40" s="1"/>
      <c r="N40" s="1"/>
      <c r="O40" s="1"/>
      <c r="P40" s="1"/>
      <c r="Q40" s="1"/>
      <c r="R40" s="1"/>
      <c r="S40" s="1"/>
      <c r="T40" s="15"/>
      <c r="U40" s="15"/>
      <c r="V40" s="15"/>
      <c r="W40" s="13"/>
      <c r="X40" s="16"/>
      <c r="Y40" s="1"/>
      <c r="Z40" s="1"/>
    </row>
    <row r="41" spans="1:26" x14ac:dyDescent="0.25">
      <c r="A41" s="1"/>
      <c r="B41" s="1"/>
      <c r="C41" s="1"/>
      <c r="D41" s="1"/>
      <c r="E41" s="16"/>
      <c r="F41" s="1"/>
      <c r="G41" s="16"/>
      <c r="H41" s="16"/>
      <c r="I41" s="1"/>
      <c r="J41" s="1"/>
      <c r="K41" s="1"/>
      <c r="L41" s="1"/>
      <c r="M41" s="1"/>
      <c r="N41" s="1"/>
      <c r="O41" s="1"/>
      <c r="P41" s="1"/>
      <c r="Q41" s="1"/>
      <c r="R41" s="1"/>
      <c r="S41" s="1"/>
      <c r="T41" s="15"/>
      <c r="U41" s="15"/>
      <c r="V41" s="15"/>
      <c r="W41" s="13"/>
      <c r="X41" s="16"/>
      <c r="Y41" s="1"/>
      <c r="Z41" s="1"/>
    </row>
    <row r="42" spans="1:26" x14ac:dyDescent="0.25">
      <c r="A42" s="1"/>
      <c r="B42" s="1"/>
      <c r="C42" s="1"/>
      <c r="D42" s="1"/>
      <c r="E42" s="16"/>
      <c r="F42" s="1"/>
      <c r="G42" s="16"/>
      <c r="H42" s="16"/>
      <c r="I42" s="1"/>
      <c r="J42" s="1"/>
      <c r="K42" s="1"/>
      <c r="L42" s="1"/>
      <c r="M42" s="1"/>
      <c r="N42" s="1"/>
      <c r="O42" s="1"/>
      <c r="P42" s="1"/>
      <c r="Q42" s="1"/>
      <c r="R42" s="1"/>
      <c r="S42" s="1"/>
      <c r="T42" s="15"/>
      <c r="U42" s="15"/>
      <c r="V42" s="15"/>
      <c r="W42" s="13"/>
      <c r="X42" s="16"/>
      <c r="Y42" s="1"/>
      <c r="Z42" s="1"/>
    </row>
    <row r="43" spans="1:26" x14ac:dyDescent="0.25">
      <c r="A43" s="1"/>
      <c r="B43" s="1"/>
      <c r="C43" s="1"/>
      <c r="D43" s="1"/>
      <c r="E43" s="16"/>
      <c r="F43" s="1"/>
      <c r="G43" s="16"/>
      <c r="H43" s="16"/>
      <c r="I43" s="1"/>
      <c r="J43" s="1"/>
      <c r="K43" s="1"/>
      <c r="L43" s="1"/>
      <c r="M43" s="1"/>
      <c r="N43" s="1"/>
      <c r="O43" s="1"/>
      <c r="P43" s="1"/>
      <c r="Q43" s="1"/>
      <c r="R43" s="1"/>
      <c r="S43" s="1"/>
      <c r="T43" s="15"/>
      <c r="U43" s="15"/>
      <c r="V43" s="15"/>
      <c r="W43" s="13"/>
      <c r="X43" s="16"/>
      <c r="Y43" s="1"/>
      <c r="Z43" s="1"/>
    </row>
    <row r="44" spans="1:26" x14ac:dyDescent="0.25">
      <c r="A44" s="1"/>
      <c r="B44" s="1"/>
      <c r="C44" s="1"/>
      <c r="D44" s="1"/>
      <c r="E44" s="16"/>
      <c r="F44" s="1"/>
      <c r="G44" s="16"/>
      <c r="H44" s="16"/>
      <c r="I44" s="1"/>
      <c r="J44" s="1"/>
      <c r="K44" s="1"/>
      <c r="L44" s="1"/>
      <c r="M44" s="1"/>
      <c r="N44" s="1"/>
      <c r="O44" s="1"/>
      <c r="P44" s="1"/>
      <c r="Q44" s="1"/>
      <c r="R44" s="1"/>
      <c r="S44" s="1"/>
      <c r="T44" s="15"/>
      <c r="U44" s="15"/>
      <c r="V44" s="15"/>
      <c r="W44" s="13"/>
      <c r="X44" s="16"/>
      <c r="Y44" s="1"/>
      <c r="Z44" s="1"/>
    </row>
    <row r="45" spans="1:26" x14ac:dyDescent="0.25">
      <c r="A45" s="1"/>
      <c r="B45" s="1"/>
      <c r="C45" s="1"/>
      <c r="D45" s="1"/>
      <c r="E45" s="16"/>
      <c r="F45" s="1"/>
      <c r="G45" s="16"/>
      <c r="H45" s="16"/>
      <c r="I45" s="1"/>
      <c r="J45" s="1"/>
      <c r="K45" s="1"/>
      <c r="L45" s="1"/>
      <c r="M45" s="1"/>
      <c r="N45" s="1"/>
      <c r="O45" s="1"/>
      <c r="P45" s="1"/>
      <c r="Q45" s="1"/>
      <c r="R45" s="1"/>
      <c r="S45" s="1"/>
      <c r="T45" s="15"/>
      <c r="U45" s="15"/>
      <c r="V45" s="15"/>
      <c r="W45" s="13"/>
      <c r="X45" s="16"/>
      <c r="Y45" s="1"/>
      <c r="Z45" s="1"/>
    </row>
    <row r="46" spans="1:26" x14ac:dyDescent="0.25">
      <c r="A46" s="1"/>
      <c r="B46" s="1"/>
      <c r="C46" s="1"/>
      <c r="D46" s="1"/>
      <c r="E46" s="16"/>
      <c r="F46" s="1"/>
      <c r="G46" s="16"/>
      <c r="H46" s="16"/>
      <c r="I46" s="1"/>
      <c r="J46" s="1"/>
      <c r="K46" s="1"/>
      <c r="L46" s="1"/>
      <c r="M46" s="1"/>
      <c r="N46" s="1"/>
      <c r="O46" s="1"/>
      <c r="P46" s="1"/>
      <c r="Q46" s="1"/>
      <c r="R46" s="1"/>
      <c r="S46" s="1"/>
      <c r="T46" s="15"/>
      <c r="U46" s="15"/>
      <c r="V46" s="15"/>
      <c r="W46" s="13"/>
      <c r="X46" s="16"/>
      <c r="Y46" s="1"/>
      <c r="Z46" s="1"/>
    </row>
    <row r="47" spans="1:26" x14ac:dyDescent="0.25">
      <c r="A47" s="1"/>
      <c r="B47" s="1"/>
      <c r="C47" s="1"/>
      <c r="D47" s="1"/>
      <c r="E47" s="16"/>
      <c r="F47" s="1"/>
      <c r="G47" s="16"/>
      <c r="H47" s="16"/>
      <c r="I47" s="1"/>
      <c r="J47" s="1"/>
      <c r="K47" s="1"/>
      <c r="L47" s="1"/>
      <c r="M47" s="1"/>
      <c r="N47" s="1"/>
      <c r="O47" s="1"/>
      <c r="P47" s="1"/>
      <c r="Q47" s="1"/>
      <c r="R47" s="1"/>
      <c r="S47" s="1"/>
      <c r="T47" s="15"/>
      <c r="U47" s="15"/>
      <c r="V47" s="15"/>
      <c r="W47" s="13"/>
      <c r="X47" s="16"/>
      <c r="Y47" s="1"/>
      <c r="Z47" s="1"/>
    </row>
    <row r="48" spans="1:26" x14ac:dyDescent="0.25">
      <c r="A48" s="1"/>
      <c r="B48" s="1"/>
      <c r="C48" s="1"/>
      <c r="D48" s="1"/>
      <c r="E48" s="16"/>
      <c r="F48" s="1"/>
      <c r="G48" s="16"/>
      <c r="H48" s="16"/>
      <c r="I48" s="1"/>
      <c r="J48" s="1"/>
      <c r="K48" s="1"/>
      <c r="L48" s="1"/>
      <c r="M48" s="1"/>
      <c r="N48" s="1"/>
      <c r="O48" s="1"/>
      <c r="P48" s="1"/>
      <c r="Q48" s="1"/>
      <c r="R48" s="1"/>
      <c r="S48" s="1"/>
      <c r="T48" s="15"/>
      <c r="U48" s="15"/>
      <c r="V48" s="15"/>
      <c r="W48" s="13"/>
      <c r="X48" s="16"/>
      <c r="Y48" s="1"/>
      <c r="Z48" s="1"/>
    </row>
    <row r="49" spans="1:26" x14ac:dyDescent="0.25">
      <c r="A49" s="1"/>
      <c r="B49" s="1"/>
      <c r="C49" s="1"/>
      <c r="D49" s="1"/>
      <c r="E49" s="16"/>
      <c r="F49" s="1"/>
      <c r="G49" s="16"/>
      <c r="H49" s="16"/>
      <c r="I49" s="1"/>
      <c r="J49" s="1"/>
      <c r="K49" s="1"/>
      <c r="L49" s="1"/>
      <c r="M49" s="1"/>
      <c r="N49" s="1"/>
      <c r="O49" s="1"/>
      <c r="P49" s="1"/>
      <c r="Q49" s="1"/>
      <c r="R49" s="1"/>
      <c r="S49" s="1"/>
      <c r="T49" s="15"/>
      <c r="U49" s="15"/>
      <c r="V49" s="15"/>
      <c r="W49" s="13"/>
      <c r="X49" s="16"/>
      <c r="Y49" s="1"/>
      <c r="Z49" s="1"/>
    </row>
    <row r="50" spans="1:26" x14ac:dyDescent="0.25">
      <c r="A50" s="1"/>
      <c r="B50" s="1"/>
      <c r="C50" s="1"/>
      <c r="D50" s="1"/>
      <c r="E50" s="16"/>
      <c r="F50" s="1"/>
      <c r="G50" s="16"/>
      <c r="H50" s="16"/>
      <c r="I50" s="1"/>
      <c r="J50" s="1"/>
      <c r="K50" s="1"/>
      <c r="L50" s="1"/>
      <c r="M50" s="1"/>
      <c r="N50" s="1"/>
      <c r="O50" s="1"/>
      <c r="P50" s="1"/>
      <c r="Q50" s="1"/>
      <c r="R50" s="1"/>
      <c r="S50" s="1"/>
      <c r="T50" s="15"/>
      <c r="U50" s="15"/>
      <c r="V50" s="15"/>
      <c r="W50" s="13"/>
      <c r="X50" s="16"/>
      <c r="Y50" s="1"/>
      <c r="Z50" s="1"/>
    </row>
    <row r="51" spans="1:26" x14ac:dyDescent="0.25">
      <c r="A51" s="1"/>
      <c r="B51" s="1"/>
      <c r="C51" s="1"/>
      <c r="D51" s="1"/>
      <c r="E51" s="16"/>
      <c r="F51" s="1"/>
      <c r="G51" s="16"/>
      <c r="H51" s="16"/>
      <c r="I51" s="1"/>
      <c r="J51" s="1"/>
      <c r="K51" s="1"/>
      <c r="L51" s="1"/>
      <c r="M51" s="1"/>
      <c r="N51" s="1"/>
      <c r="O51" s="1"/>
      <c r="P51" s="1"/>
      <c r="Q51" s="1"/>
      <c r="R51" s="1"/>
      <c r="S51" s="1"/>
      <c r="T51" s="15"/>
      <c r="U51" s="15"/>
      <c r="V51" s="15"/>
      <c r="W51" s="13"/>
      <c r="X51" s="16"/>
      <c r="Y51" s="1"/>
      <c r="Z51" s="1"/>
    </row>
    <row r="52" spans="1:26" x14ac:dyDescent="0.25">
      <c r="A52" s="1"/>
      <c r="B52" s="1"/>
      <c r="C52" s="1"/>
      <c r="D52" s="1"/>
      <c r="E52" s="16"/>
      <c r="F52" s="1"/>
      <c r="G52" s="16"/>
      <c r="H52" s="16"/>
      <c r="I52" s="1"/>
      <c r="J52" s="1"/>
      <c r="K52" s="1"/>
      <c r="L52" s="1"/>
      <c r="M52" s="1"/>
      <c r="N52" s="1"/>
      <c r="O52" s="1"/>
      <c r="P52" s="1"/>
      <c r="Q52" s="1"/>
      <c r="R52" s="1"/>
      <c r="S52" s="1"/>
      <c r="T52" s="15"/>
      <c r="U52" s="15"/>
      <c r="V52" s="15"/>
      <c r="W52" s="13"/>
      <c r="X52" s="16"/>
      <c r="Y52" s="1"/>
      <c r="Z52" s="1"/>
    </row>
    <row r="53" spans="1:26" x14ac:dyDescent="0.25">
      <c r="A53" s="1"/>
      <c r="B53" s="1"/>
      <c r="C53" s="1"/>
      <c r="D53" s="1"/>
      <c r="E53" s="16"/>
      <c r="F53" s="1"/>
      <c r="G53" s="16"/>
      <c r="H53" s="16"/>
      <c r="I53" s="1"/>
      <c r="J53" s="1"/>
      <c r="K53" s="1"/>
      <c r="L53" s="1"/>
      <c r="M53" s="1"/>
      <c r="N53" s="1"/>
      <c r="O53" s="1"/>
      <c r="P53" s="1"/>
      <c r="Q53" s="1"/>
      <c r="R53" s="1"/>
      <c r="S53" s="1"/>
      <c r="T53" s="15"/>
      <c r="U53" s="15"/>
      <c r="V53" s="15"/>
      <c r="W53" s="13"/>
      <c r="X53" s="16"/>
      <c r="Y53" s="1"/>
      <c r="Z53" s="1"/>
    </row>
    <row r="54" spans="1:26" x14ac:dyDescent="0.25">
      <c r="A54" s="1"/>
      <c r="B54" s="1"/>
      <c r="C54" s="1"/>
      <c r="D54" s="1"/>
      <c r="E54" s="16"/>
      <c r="F54" s="1"/>
      <c r="G54" s="16"/>
      <c r="H54" s="16"/>
      <c r="I54" s="1"/>
      <c r="J54" s="1"/>
      <c r="K54" s="1"/>
      <c r="L54" s="1"/>
      <c r="M54" s="1"/>
      <c r="N54" s="1"/>
      <c r="O54" s="1"/>
      <c r="P54" s="1"/>
      <c r="Q54" s="1"/>
      <c r="R54" s="1"/>
      <c r="S54" s="1"/>
      <c r="T54" s="15"/>
      <c r="U54" s="15"/>
      <c r="V54" s="15"/>
      <c r="W54" s="13"/>
      <c r="X54" s="16"/>
      <c r="Y54" s="1"/>
      <c r="Z54" s="1"/>
    </row>
    <row r="55" spans="1:26" x14ac:dyDescent="0.25">
      <c r="A55" s="1"/>
      <c r="B55" s="1"/>
      <c r="C55" s="1"/>
      <c r="D55" s="1"/>
      <c r="E55" s="16"/>
      <c r="F55" s="1"/>
      <c r="G55" s="16"/>
      <c r="H55" s="16"/>
      <c r="I55" s="1"/>
      <c r="J55" s="1"/>
      <c r="K55" s="1"/>
      <c r="L55" s="1"/>
      <c r="M55" s="1"/>
      <c r="N55" s="1"/>
      <c r="O55" s="1"/>
      <c r="P55" s="1"/>
      <c r="Q55" s="1"/>
      <c r="R55" s="1"/>
      <c r="S55" s="1"/>
      <c r="T55" s="15"/>
      <c r="U55" s="15"/>
      <c r="V55" s="15"/>
      <c r="W55" s="13"/>
      <c r="X55" s="16"/>
      <c r="Y55" s="1"/>
      <c r="Z55" s="1"/>
    </row>
    <row r="56" spans="1:26" x14ac:dyDescent="0.25">
      <c r="A56" s="1"/>
      <c r="B56" s="1"/>
      <c r="C56" s="1"/>
      <c r="D56" s="1"/>
      <c r="E56" s="16"/>
      <c r="F56" s="1"/>
      <c r="G56" s="16"/>
      <c r="H56" s="16"/>
      <c r="I56" s="1"/>
      <c r="J56" s="1"/>
      <c r="K56" s="1"/>
      <c r="L56" s="1"/>
      <c r="M56" s="1"/>
      <c r="N56" s="1"/>
      <c r="O56" s="1"/>
      <c r="P56" s="1"/>
      <c r="Q56" s="1"/>
      <c r="R56" s="1"/>
      <c r="S56" s="1"/>
      <c r="T56" s="15"/>
      <c r="U56" s="15"/>
      <c r="V56" s="15"/>
      <c r="W56" s="13"/>
      <c r="X56" s="16"/>
      <c r="Y56" s="1"/>
      <c r="Z56" s="1"/>
    </row>
    <row r="57" spans="1:26" x14ac:dyDescent="0.25">
      <c r="A57" s="1"/>
      <c r="B57" s="1"/>
      <c r="C57" s="1"/>
      <c r="D57" s="1"/>
      <c r="E57" s="16"/>
      <c r="F57" s="1"/>
      <c r="G57" s="16"/>
      <c r="H57" s="16"/>
      <c r="I57" s="1"/>
      <c r="J57" s="1"/>
      <c r="K57" s="1"/>
      <c r="L57" s="1"/>
      <c r="M57" s="1"/>
      <c r="N57" s="1"/>
      <c r="O57" s="1"/>
      <c r="P57" s="1"/>
      <c r="Q57" s="1"/>
      <c r="R57" s="1"/>
      <c r="S57" s="1"/>
      <c r="T57" s="15"/>
      <c r="U57" s="15"/>
      <c r="V57" s="15"/>
      <c r="W57" s="13"/>
      <c r="X57" s="16"/>
      <c r="Y57" s="1"/>
      <c r="Z57" s="1"/>
    </row>
    <row r="58" spans="1:26" x14ac:dyDescent="0.25">
      <c r="A58" s="1"/>
      <c r="B58" s="1"/>
      <c r="C58" s="1"/>
      <c r="D58" s="1"/>
      <c r="E58" s="16"/>
      <c r="F58" s="1"/>
      <c r="G58" s="16"/>
      <c r="H58" s="16"/>
      <c r="I58" s="1"/>
      <c r="J58" s="1"/>
      <c r="K58" s="1"/>
      <c r="L58" s="1"/>
      <c r="M58" s="1"/>
      <c r="N58" s="1"/>
      <c r="O58" s="1"/>
      <c r="P58" s="1"/>
      <c r="Q58" s="1"/>
      <c r="R58" s="1"/>
      <c r="S58" s="1"/>
      <c r="T58" s="15"/>
      <c r="U58" s="15"/>
      <c r="V58" s="15"/>
      <c r="W58" s="13"/>
      <c r="X58" s="16"/>
      <c r="Y58" s="1"/>
      <c r="Z58" s="1"/>
    </row>
    <row r="59" spans="1:26" x14ac:dyDescent="0.25">
      <c r="A59" s="1"/>
      <c r="B59" s="1"/>
      <c r="C59" s="1"/>
      <c r="D59" s="1"/>
      <c r="E59" s="16"/>
      <c r="F59" s="1"/>
      <c r="G59" s="16"/>
      <c r="H59" s="16"/>
      <c r="I59" s="1"/>
      <c r="J59" s="1"/>
      <c r="K59" s="1"/>
      <c r="L59" s="1"/>
      <c r="M59" s="1"/>
      <c r="N59" s="1"/>
      <c r="O59" s="1"/>
      <c r="P59" s="1"/>
      <c r="Q59" s="1"/>
      <c r="R59" s="1"/>
      <c r="S59" s="1"/>
      <c r="T59" s="15"/>
      <c r="U59" s="15"/>
      <c r="V59" s="15"/>
      <c r="W59" s="13"/>
      <c r="X59" s="16"/>
      <c r="Y59" s="1"/>
      <c r="Z59" s="1"/>
    </row>
    <row r="60" spans="1:26" x14ac:dyDescent="0.25">
      <c r="A60" s="1"/>
      <c r="B60" s="1"/>
      <c r="C60" s="1"/>
      <c r="D60" s="1"/>
      <c r="E60" s="16"/>
      <c r="F60" s="1"/>
      <c r="G60" s="16"/>
      <c r="H60" s="16"/>
      <c r="I60" s="1"/>
      <c r="J60" s="1"/>
      <c r="K60" s="1"/>
      <c r="L60" s="1"/>
      <c r="M60" s="1"/>
      <c r="N60" s="1"/>
      <c r="O60" s="1"/>
      <c r="P60" s="1"/>
      <c r="Q60" s="1"/>
      <c r="R60" s="1"/>
      <c r="S60" s="1"/>
      <c r="T60" s="15"/>
      <c r="U60" s="15"/>
      <c r="V60" s="15"/>
      <c r="W60" s="13"/>
      <c r="X60" s="16"/>
      <c r="Y60" s="1"/>
      <c r="Z60" s="1"/>
    </row>
    <row r="61" spans="1:26" x14ac:dyDescent="0.25">
      <c r="A61" s="1"/>
      <c r="B61" s="1"/>
      <c r="C61" s="1"/>
      <c r="D61" s="1"/>
      <c r="E61" s="16"/>
      <c r="F61" s="1"/>
      <c r="G61" s="16"/>
      <c r="H61" s="16"/>
      <c r="I61" s="1"/>
      <c r="J61" s="1"/>
      <c r="K61" s="1"/>
      <c r="L61" s="1"/>
      <c r="M61" s="1"/>
      <c r="N61" s="1"/>
      <c r="O61" s="1"/>
      <c r="P61" s="1"/>
      <c r="Q61" s="1"/>
      <c r="R61" s="1"/>
      <c r="S61" s="1"/>
      <c r="T61" s="15"/>
      <c r="U61" s="15"/>
      <c r="V61" s="15"/>
      <c r="W61" s="13"/>
      <c r="X61" s="16"/>
      <c r="Y61" s="1"/>
      <c r="Z61" s="1"/>
    </row>
    <row r="62" spans="1:26" x14ac:dyDescent="0.25">
      <c r="A62" s="1"/>
      <c r="B62" s="1"/>
      <c r="C62" s="1"/>
      <c r="D62" s="1"/>
      <c r="E62" s="16"/>
      <c r="F62" s="1"/>
      <c r="G62" s="16"/>
      <c r="H62" s="16"/>
      <c r="I62" s="1"/>
      <c r="J62" s="1"/>
      <c r="K62" s="1"/>
      <c r="L62" s="1"/>
      <c r="M62" s="1"/>
      <c r="N62" s="1"/>
      <c r="O62" s="1"/>
      <c r="P62" s="1"/>
      <c r="Q62" s="1"/>
      <c r="R62" s="1"/>
      <c r="S62" s="1"/>
      <c r="T62" s="15"/>
      <c r="U62" s="15"/>
      <c r="V62" s="15"/>
      <c r="W62" s="13"/>
      <c r="X62" s="16"/>
      <c r="Y62" s="1"/>
      <c r="Z62" s="1"/>
    </row>
    <row r="63" spans="1:26" x14ac:dyDescent="0.25">
      <c r="A63" s="1"/>
      <c r="B63" s="1"/>
      <c r="C63" s="1"/>
      <c r="D63" s="1"/>
      <c r="E63" s="16"/>
      <c r="F63" s="1"/>
      <c r="G63" s="16"/>
      <c r="H63" s="16"/>
      <c r="I63" s="1"/>
      <c r="J63" s="1"/>
      <c r="K63" s="1"/>
      <c r="L63" s="1"/>
      <c r="M63" s="1"/>
      <c r="N63" s="1"/>
      <c r="O63" s="1"/>
      <c r="P63" s="1"/>
      <c r="Q63" s="1"/>
      <c r="R63" s="1"/>
      <c r="S63" s="1"/>
      <c r="T63" s="15"/>
      <c r="U63" s="15"/>
      <c r="V63" s="15"/>
      <c r="W63" s="13"/>
      <c r="X63" s="16"/>
      <c r="Y63" s="1"/>
      <c r="Z63" s="1"/>
    </row>
    <row r="64" spans="1:26" x14ac:dyDescent="0.25">
      <c r="A64" s="1"/>
      <c r="B64" s="1"/>
      <c r="C64" s="1"/>
      <c r="D64" s="1"/>
      <c r="E64" s="16"/>
      <c r="F64" s="1"/>
      <c r="G64" s="16"/>
      <c r="H64" s="16"/>
      <c r="I64" s="1"/>
      <c r="J64" s="1"/>
      <c r="K64" s="1"/>
      <c r="L64" s="1"/>
      <c r="M64" s="1"/>
      <c r="N64" s="1"/>
      <c r="O64" s="1"/>
      <c r="P64" s="1"/>
      <c r="Q64" s="1"/>
      <c r="R64" s="1"/>
      <c r="S64" s="1"/>
      <c r="T64" s="15"/>
      <c r="U64" s="15"/>
      <c r="V64" s="15"/>
      <c r="W64" s="13"/>
      <c r="X64" s="16"/>
      <c r="Y64" s="1"/>
      <c r="Z64" s="1"/>
    </row>
    <row r="65" spans="1:26" x14ac:dyDescent="0.25">
      <c r="A65" s="1"/>
      <c r="B65" s="1"/>
      <c r="C65" s="1"/>
      <c r="D65" s="1"/>
      <c r="E65" s="16"/>
      <c r="F65" s="1"/>
      <c r="G65" s="16"/>
      <c r="H65" s="16"/>
      <c r="I65" s="1"/>
      <c r="J65" s="1"/>
      <c r="K65" s="1"/>
      <c r="L65" s="1"/>
      <c r="M65" s="1"/>
      <c r="N65" s="1"/>
      <c r="O65" s="1"/>
      <c r="P65" s="1"/>
      <c r="Q65" s="1"/>
      <c r="R65" s="1"/>
      <c r="S65" s="1"/>
      <c r="T65" s="15"/>
      <c r="U65" s="15"/>
      <c r="V65" s="15"/>
      <c r="W65" s="13"/>
      <c r="X65" s="16"/>
      <c r="Y65" s="1"/>
      <c r="Z65" s="1"/>
    </row>
    <row r="66" spans="1:26" x14ac:dyDescent="0.25">
      <c r="A66" s="1"/>
      <c r="B66" s="1"/>
      <c r="C66" s="1"/>
      <c r="D66" s="1"/>
      <c r="E66" s="16"/>
      <c r="F66" s="1"/>
      <c r="G66" s="16"/>
      <c r="H66" s="16"/>
      <c r="I66" s="1"/>
      <c r="J66" s="1"/>
      <c r="K66" s="1"/>
      <c r="L66" s="1"/>
      <c r="M66" s="1"/>
      <c r="N66" s="1"/>
      <c r="O66" s="1"/>
      <c r="P66" s="1"/>
      <c r="Q66" s="1"/>
      <c r="R66" s="1"/>
      <c r="S66" s="1"/>
      <c r="T66" s="15"/>
      <c r="U66" s="15"/>
      <c r="V66" s="15"/>
      <c r="W66" s="13"/>
      <c r="X66" s="16"/>
      <c r="Y66" s="1"/>
      <c r="Z66" s="1"/>
    </row>
    <row r="67" spans="1:26" x14ac:dyDescent="0.25">
      <c r="A67" s="1"/>
      <c r="B67" s="1"/>
      <c r="C67" s="1"/>
      <c r="D67" s="1"/>
      <c r="E67" s="16"/>
      <c r="F67" s="1"/>
      <c r="G67" s="16"/>
      <c r="H67" s="16"/>
      <c r="I67" s="1"/>
      <c r="J67" s="1"/>
      <c r="K67" s="1"/>
      <c r="L67" s="1"/>
      <c r="M67" s="1"/>
      <c r="N67" s="1"/>
      <c r="O67" s="1"/>
      <c r="P67" s="1"/>
      <c r="Q67" s="1"/>
      <c r="R67" s="1"/>
      <c r="S67" s="1"/>
      <c r="T67" s="15"/>
      <c r="U67" s="15"/>
      <c r="V67" s="15"/>
      <c r="W67" s="13"/>
      <c r="X67" s="16"/>
      <c r="Y67" s="1"/>
      <c r="Z67" s="1"/>
    </row>
    <row r="68" spans="1:26" x14ac:dyDescent="0.25">
      <c r="A68" s="1"/>
      <c r="B68" s="1"/>
      <c r="C68" s="1"/>
      <c r="D68" s="1"/>
      <c r="E68" s="16"/>
      <c r="F68" s="1"/>
      <c r="G68" s="16"/>
      <c r="H68" s="16"/>
      <c r="I68" s="1"/>
      <c r="J68" s="1"/>
      <c r="K68" s="1"/>
      <c r="L68" s="1"/>
      <c r="M68" s="1"/>
      <c r="N68" s="1"/>
      <c r="O68" s="1"/>
      <c r="P68" s="1"/>
      <c r="Q68" s="1"/>
      <c r="R68" s="1"/>
      <c r="S68" s="1"/>
      <c r="T68" s="15"/>
      <c r="U68" s="15"/>
      <c r="V68" s="15"/>
      <c r="W68" s="13"/>
      <c r="X68" s="16"/>
      <c r="Y68" s="1"/>
      <c r="Z68" s="1"/>
    </row>
    <row r="69" spans="1:26" x14ac:dyDescent="0.25">
      <c r="A69" s="1"/>
      <c r="B69" s="1"/>
      <c r="C69" s="1"/>
      <c r="D69" s="1"/>
      <c r="E69" s="16"/>
      <c r="F69" s="1"/>
      <c r="G69" s="16"/>
      <c r="H69" s="16"/>
      <c r="I69" s="1"/>
      <c r="J69" s="1"/>
      <c r="K69" s="1"/>
      <c r="L69" s="1"/>
      <c r="M69" s="1"/>
      <c r="N69" s="1"/>
      <c r="O69" s="1"/>
      <c r="P69" s="1"/>
      <c r="Q69" s="1"/>
      <c r="R69" s="1"/>
      <c r="S69" s="1"/>
      <c r="T69" s="15"/>
      <c r="U69" s="15"/>
      <c r="V69" s="15"/>
      <c r="W69" s="13"/>
      <c r="X69" s="16"/>
      <c r="Y69" s="1"/>
      <c r="Z69" s="1"/>
    </row>
    <row r="70" spans="1:26" x14ac:dyDescent="0.25">
      <c r="A70" s="1"/>
      <c r="B70" s="1"/>
      <c r="C70" s="1"/>
      <c r="D70" s="1"/>
      <c r="E70" s="16"/>
      <c r="F70" s="1"/>
      <c r="G70" s="16"/>
      <c r="H70" s="16"/>
      <c r="I70" s="1"/>
      <c r="J70" s="1"/>
      <c r="K70" s="1"/>
      <c r="L70" s="1"/>
      <c r="M70" s="1"/>
      <c r="N70" s="1"/>
      <c r="O70" s="1"/>
      <c r="P70" s="1"/>
      <c r="Q70" s="1"/>
      <c r="R70" s="1"/>
      <c r="S70" s="1"/>
      <c r="T70" s="15"/>
      <c r="U70" s="15"/>
      <c r="V70" s="15"/>
      <c r="W70" s="13"/>
      <c r="X70" s="16"/>
      <c r="Y70" s="1"/>
      <c r="Z70" s="1"/>
    </row>
    <row r="71" spans="1:26" x14ac:dyDescent="0.25">
      <c r="A71" s="1"/>
      <c r="B71" s="1"/>
      <c r="C71" s="1"/>
      <c r="D71" s="1"/>
      <c r="E71" s="16"/>
      <c r="F71" s="1"/>
      <c r="G71" s="16"/>
      <c r="H71" s="16"/>
      <c r="I71" s="1"/>
      <c r="J71" s="1"/>
      <c r="K71" s="1"/>
      <c r="L71" s="1"/>
      <c r="M71" s="1"/>
      <c r="N71" s="1"/>
      <c r="O71" s="1"/>
      <c r="P71" s="1"/>
      <c r="Q71" s="1"/>
      <c r="R71" s="1"/>
      <c r="S71" s="1"/>
      <c r="T71" s="15"/>
      <c r="U71" s="15"/>
      <c r="V71" s="15"/>
      <c r="W71" s="13"/>
      <c r="X71" s="16"/>
      <c r="Y71" s="1"/>
      <c r="Z71" s="1"/>
    </row>
    <row r="72" spans="1:26" x14ac:dyDescent="0.25">
      <c r="A72" s="1"/>
      <c r="B72" s="1"/>
      <c r="C72" s="1"/>
      <c r="D72" s="1"/>
      <c r="E72" s="16"/>
      <c r="F72" s="1"/>
      <c r="G72" s="16"/>
      <c r="H72" s="16"/>
      <c r="I72" s="1"/>
      <c r="J72" s="1"/>
      <c r="K72" s="1"/>
      <c r="L72" s="1"/>
      <c r="M72" s="1"/>
      <c r="N72" s="1"/>
      <c r="O72" s="1"/>
      <c r="P72" s="1"/>
      <c r="Q72" s="1"/>
      <c r="R72" s="1"/>
      <c r="S72" s="1"/>
      <c r="T72" s="15"/>
      <c r="U72" s="15"/>
      <c r="V72" s="15"/>
      <c r="W72" s="13"/>
      <c r="X72" s="16"/>
      <c r="Y72" s="1"/>
      <c r="Z72" s="1"/>
    </row>
    <row r="73" spans="1:26" x14ac:dyDescent="0.25">
      <c r="A73" s="1"/>
      <c r="B73" s="1"/>
      <c r="C73" s="1"/>
      <c r="D73" s="1"/>
      <c r="E73" s="16"/>
      <c r="F73" s="1"/>
      <c r="G73" s="16"/>
      <c r="H73" s="16"/>
      <c r="I73" s="1"/>
      <c r="J73" s="1"/>
      <c r="K73" s="1"/>
      <c r="L73" s="1"/>
      <c r="M73" s="1"/>
      <c r="N73" s="1"/>
      <c r="O73" s="1"/>
      <c r="P73" s="1"/>
      <c r="Q73" s="1"/>
      <c r="R73" s="1"/>
      <c r="S73" s="1"/>
      <c r="T73" s="15"/>
      <c r="U73" s="15"/>
      <c r="V73" s="15"/>
      <c r="W73" s="13"/>
      <c r="X73" s="16"/>
      <c r="Y73" s="1"/>
      <c r="Z73" s="1"/>
    </row>
    <row r="74" spans="1:26" x14ac:dyDescent="0.25">
      <c r="A74" s="1"/>
      <c r="B74" s="1"/>
      <c r="C74" s="1"/>
      <c r="D74" s="1"/>
      <c r="E74" s="16"/>
      <c r="F74" s="1"/>
      <c r="G74" s="16"/>
      <c r="H74" s="16"/>
      <c r="I74" s="1"/>
      <c r="J74" s="1"/>
      <c r="K74" s="1"/>
      <c r="L74" s="1"/>
      <c r="M74" s="1"/>
      <c r="N74" s="1"/>
      <c r="O74" s="1"/>
      <c r="P74" s="1"/>
      <c r="Q74" s="1"/>
      <c r="R74" s="1"/>
      <c r="S74" s="1"/>
      <c r="T74" s="15"/>
      <c r="U74" s="15"/>
      <c r="V74" s="15"/>
      <c r="W74" s="13"/>
      <c r="X74" s="16"/>
      <c r="Y74" s="1"/>
      <c r="Z74" s="1"/>
    </row>
    <row r="75" spans="1:26" x14ac:dyDescent="0.25">
      <c r="A75" s="1"/>
      <c r="B75" s="1"/>
      <c r="C75" s="1"/>
      <c r="D75" s="1"/>
      <c r="E75" s="16"/>
      <c r="F75" s="1"/>
      <c r="G75" s="16"/>
      <c r="H75" s="16"/>
      <c r="I75" s="1"/>
      <c r="J75" s="1"/>
      <c r="K75" s="1"/>
      <c r="L75" s="1"/>
      <c r="M75" s="1"/>
      <c r="N75" s="1"/>
      <c r="O75" s="1"/>
      <c r="P75" s="1"/>
      <c r="Q75" s="1"/>
      <c r="R75" s="1"/>
      <c r="S75" s="1"/>
      <c r="T75" s="15"/>
      <c r="U75" s="15"/>
      <c r="V75" s="15"/>
      <c r="W75" s="13"/>
      <c r="X75" s="16"/>
      <c r="Y75" s="1"/>
      <c r="Z75" s="1"/>
    </row>
    <row r="76" spans="1:26" x14ac:dyDescent="0.25">
      <c r="A76" s="1"/>
      <c r="B76" s="1"/>
      <c r="C76" s="1"/>
      <c r="D76" s="1"/>
      <c r="E76" s="16"/>
      <c r="F76" s="1"/>
      <c r="G76" s="16"/>
      <c r="H76" s="16"/>
      <c r="I76" s="1"/>
      <c r="J76" s="1"/>
      <c r="K76" s="1"/>
      <c r="L76" s="1"/>
      <c r="M76" s="1"/>
      <c r="N76" s="1"/>
      <c r="O76" s="1"/>
      <c r="P76" s="1"/>
      <c r="Q76" s="1"/>
      <c r="R76" s="1"/>
      <c r="S76" s="1"/>
      <c r="T76" s="15"/>
      <c r="U76" s="15"/>
      <c r="V76" s="15"/>
      <c r="W76" s="13"/>
      <c r="X76" s="16"/>
      <c r="Y76" s="1"/>
      <c r="Z76" s="1"/>
    </row>
    <row r="77" spans="1:26" x14ac:dyDescent="0.25">
      <c r="A77" s="1"/>
      <c r="B77" s="1"/>
      <c r="C77" s="1"/>
      <c r="D77" s="1"/>
      <c r="E77" s="16"/>
      <c r="F77" s="1"/>
      <c r="G77" s="16"/>
      <c r="H77" s="16"/>
      <c r="I77" s="1"/>
      <c r="J77" s="1"/>
      <c r="K77" s="1"/>
      <c r="L77" s="1"/>
      <c r="M77" s="1"/>
      <c r="N77" s="1"/>
      <c r="O77" s="1"/>
      <c r="P77" s="1"/>
      <c r="Q77" s="1"/>
      <c r="R77" s="1"/>
      <c r="S77" s="1"/>
      <c r="T77" s="15"/>
      <c r="U77" s="15"/>
      <c r="V77" s="15"/>
      <c r="W77" s="13"/>
      <c r="X77" s="16"/>
      <c r="Y77" s="1"/>
      <c r="Z77" s="1"/>
    </row>
    <row r="78" spans="1:26" x14ac:dyDescent="0.25">
      <c r="A78" s="1"/>
      <c r="B78" s="1"/>
      <c r="C78" s="1"/>
      <c r="D78" s="1"/>
      <c r="E78" s="16"/>
      <c r="F78" s="1"/>
      <c r="G78" s="16"/>
      <c r="H78" s="16"/>
      <c r="I78" s="1"/>
      <c r="J78" s="1"/>
      <c r="K78" s="1"/>
      <c r="L78" s="1"/>
      <c r="M78" s="1"/>
      <c r="N78" s="1"/>
      <c r="O78" s="1"/>
      <c r="P78" s="1"/>
      <c r="Q78" s="1"/>
      <c r="R78" s="1"/>
      <c r="S78" s="1"/>
      <c r="T78" s="15"/>
      <c r="U78" s="15"/>
      <c r="V78" s="15"/>
      <c r="W78" s="13"/>
      <c r="X78" s="16"/>
      <c r="Y78" s="1"/>
      <c r="Z78" s="1"/>
    </row>
    <row r="79" spans="1:26" x14ac:dyDescent="0.25">
      <c r="A79" s="1"/>
      <c r="B79" s="1"/>
      <c r="C79" s="1"/>
      <c r="D79" s="1"/>
      <c r="E79" s="16"/>
      <c r="F79" s="1"/>
      <c r="G79" s="16"/>
      <c r="H79" s="16"/>
      <c r="I79" s="1"/>
      <c r="J79" s="1"/>
      <c r="K79" s="1"/>
      <c r="L79" s="1"/>
      <c r="M79" s="1"/>
      <c r="N79" s="1"/>
      <c r="O79" s="1"/>
      <c r="P79" s="1"/>
      <c r="Q79" s="1"/>
      <c r="R79" s="1"/>
      <c r="S79" s="1"/>
      <c r="T79" s="15"/>
      <c r="U79" s="15"/>
      <c r="V79" s="15"/>
      <c r="W79" s="13"/>
      <c r="X79" s="16"/>
      <c r="Y79" s="1"/>
      <c r="Z79" s="1"/>
    </row>
    <row r="80" spans="1:26" x14ac:dyDescent="0.25">
      <c r="A80" s="1"/>
      <c r="B80" s="1"/>
      <c r="C80" s="1"/>
      <c r="D80" s="1"/>
      <c r="E80" s="16"/>
      <c r="F80" s="1"/>
      <c r="G80" s="16"/>
      <c r="H80" s="16"/>
      <c r="I80" s="1"/>
      <c r="J80" s="1"/>
      <c r="K80" s="1"/>
      <c r="L80" s="1"/>
      <c r="M80" s="1"/>
      <c r="N80" s="1"/>
      <c r="O80" s="1"/>
      <c r="P80" s="1"/>
      <c r="Q80" s="1"/>
      <c r="R80" s="1"/>
      <c r="S80" s="1"/>
      <c r="T80" s="15"/>
      <c r="U80" s="15"/>
      <c r="V80" s="15"/>
      <c r="W80" s="13"/>
      <c r="X80" s="16"/>
      <c r="Y80" s="1"/>
      <c r="Z80" s="1"/>
    </row>
    <row r="81" spans="1:26" x14ac:dyDescent="0.25">
      <c r="A81" s="1"/>
      <c r="B81" s="1"/>
      <c r="C81" s="1"/>
      <c r="D81" s="1"/>
      <c r="E81" s="16"/>
      <c r="F81" s="1"/>
      <c r="G81" s="16"/>
      <c r="H81" s="16"/>
      <c r="I81" s="1"/>
      <c r="J81" s="1"/>
      <c r="K81" s="1"/>
      <c r="L81" s="1"/>
      <c r="M81" s="1"/>
      <c r="N81" s="1"/>
      <c r="O81" s="1"/>
      <c r="P81" s="1"/>
      <c r="Q81" s="1"/>
      <c r="R81" s="1"/>
      <c r="S81" s="1"/>
      <c r="T81" s="15"/>
      <c r="U81" s="15"/>
      <c r="V81" s="15"/>
      <c r="W81" s="13"/>
      <c r="X81" s="16"/>
      <c r="Y81" s="1"/>
      <c r="Z81" s="1"/>
    </row>
    <row r="82" spans="1:26" x14ac:dyDescent="0.25">
      <c r="A82" s="1"/>
      <c r="B82" s="1"/>
      <c r="C82" s="1"/>
      <c r="D82" s="1"/>
      <c r="E82" s="16"/>
      <c r="F82" s="1"/>
      <c r="G82" s="16"/>
      <c r="H82" s="16"/>
      <c r="I82" s="1"/>
      <c r="J82" s="1"/>
      <c r="K82" s="1"/>
      <c r="L82" s="1"/>
      <c r="M82" s="1"/>
      <c r="N82" s="1"/>
      <c r="O82" s="1"/>
      <c r="P82" s="1"/>
      <c r="Q82" s="1"/>
      <c r="R82" s="1"/>
      <c r="S82" s="1"/>
      <c r="T82" s="15"/>
      <c r="U82" s="15"/>
      <c r="V82" s="15"/>
      <c r="W82" s="13"/>
      <c r="X82" s="16"/>
      <c r="Y82" s="1"/>
      <c r="Z82" s="1"/>
    </row>
    <row r="83" spans="1:26" x14ac:dyDescent="0.25">
      <c r="A83" s="1"/>
      <c r="B83" s="1"/>
      <c r="C83" s="1"/>
      <c r="D83" s="1"/>
      <c r="E83" s="16"/>
      <c r="F83" s="1"/>
      <c r="G83" s="16"/>
      <c r="H83" s="16"/>
      <c r="I83" s="1"/>
      <c r="J83" s="1"/>
      <c r="K83" s="1"/>
      <c r="L83" s="1"/>
      <c r="M83" s="1"/>
      <c r="N83" s="1"/>
      <c r="O83" s="1"/>
      <c r="P83" s="1"/>
      <c r="Q83" s="1"/>
      <c r="R83" s="1"/>
      <c r="S83" s="1"/>
      <c r="T83" s="15"/>
      <c r="U83" s="15"/>
      <c r="V83" s="15"/>
      <c r="W83" s="13"/>
      <c r="X83" s="16"/>
      <c r="Y83" s="1"/>
      <c r="Z83" s="1"/>
    </row>
    <row r="84" spans="1:26" x14ac:dyDescent="0.25">
      <c r="A84" s="1"/>
      <c r="B84" s="1"/>
      <c r="C84" s="1"/>
      <c r="D84" s="1"/>
      <c r="E84" s="16"/>
      <c r="F84" s="1"/>
      <c r="G84" s="16"/>
      <c r="H84" s="16"/>
      <c r="I84" s="1"/>
      <c r="J84" s="1"/>
      <c r="K84" s="1"/>
      <c r="L84" s="1"/>
      <c r="M84" s="1"/>
      <c r="N84" s="1"/>
      <c r="O84" s="1"/>
      <c r="P84" s="1"/>
      <c r="Q84" s="1"/>
      <c r="R84" s="1"/>
      <c r="S84" s="1"/>
      <c r="T84" s="15"/>
      <c r="U84" s="15"/>
      <c r="V84" s="15"/>
      <c r="W84" s="13"/>
      <c r="X84" s="16"/>
      <c r="Y84" s="1"/>
      <c r="Z84" s="1"/>
    </row>
    <row r="85" spans="1:26" x14ac:dyDescent="0.25">
      <c r="A85" s="1"/>
      <c r="B85" s="1"/>
      <c r="C85" s="1"/>
      <c r="D85" s="1"/>
      <c r="E85" s="16"/>
      <c r="F85" s="1"/>
      <c r="G85" s="16"/>
      <c r="H85" s="16"/>
      <c r="I85" s="1"/>
      <c r="J85" s="1"/>
      <c r="K85" s="1"/>
      <c r="L85" s="1"/>
      <c r="M85" s="1"/>
      <c r="N85" s="1"/>
      <c r="O85" s="1"/>
      <c r="P85" s="1"/>
      <c r="Q85" s="1"/>
      <c r="R85" s="1"/>
      <c r="S85" s="1"/>
      <c r="T85" s="15"/>
      <c r="U85" s="15"/>
      <c r="V85" s="15"/>
      <c r="W85" s="13"/>
      <c r="X85" s="16"/>
      <c r="Y85" s="1"/>
      <c r="Z85" s="1"/>
    </row>
    <row r="86" spans="1:26" x14ac:dyDescent="0.25">
      <c r="A86" s="1"/>
      <c r="B86" s="1"/>
      <c r="C86" s="1"/>
      <c r="D86" s="1"/>
      <c r="E86" s="16"/>
      <c r="F86" s="1"/>
      <c r="G86" s="16"/>
      <c r="H86" s="16"/>
      <c r="I86" s="1"/>
      <c r="J86" s="1"/>
      <c r="K86" s="1"/>
      <c r="L86" s="1"/>
      <c r="M86" s="1"/>
      <c r="N86" s="1"/>
      <c r="O86" s="1"/>
      <c r="P86" s="1"/>
      <c r="Q86" s="1"/>
      <c r="R86" s="1"/>
      <c r="S86" s="1"/>
      <c r="T86" s="15"/>
      <c r="U86" s="15"/>
      <c r="V86" s="15"/>
      <c r="W86" s="13"/>
      <c r="X86" s="16"/>
      <c r="Y86" s="1"/>
      <c r="Z86" s="1"/>
    </row>
    <row r="87" spans="1:26" x14ac:dyDescent="0.25">
      <c r="A87" s="1"/>
      <c r="B87" s="1"/>
      <c r="C87" s="1"/>
      <c r="D87" s="1"/>
      <c r="E87" s="16"/>
      <c r="F87" s="1"/>
      <c r="G87" s="16"/>
      <c r="H87" s="16"/>
      <c r="I87" s="1"/>
      <c r="J87" s="1"/>
      <c r="K87" s="1"/>
      <c r="L87" s="1"/>
      <c r="M87" s="1"/>
      <c r="N87" s="1"/>
      <c r="O87" s="1"/>
      <c r="P87" s="1"/>
      <c r="Q87" s="1"/>
      <c r="R87" s="1"/>
      <c r="S87" s="1"/>
      <c r="T87" s="15"/>
      <c r="U87" s="15"/>
      <c r="V87" s="15"/>
      <c r="W87" s="13"/>
      <c r="X87" s="16"/>
      <c r="Y87" s="1"/>
      <c r="Z87" s="1"/>
    </row>
    <row r="88" spans="1:26" x14ac:dyDescent="0.25">
      <c r="A88" s="1"/>
      <c r="B88" s="1"/>
      <c r="C88" s="1"/>
      <c r="D88" s="1"/>
      <c r="E88" s="16"/>
      <c r="F88" s="1"/>
      <c r="G88" s="16"/>
      <c r="H88" s="16"/>
      <c r="I88" s="1"/>
      <c r="J88" s="1"/>
      <c r="K88" s="1"/>
      <c r="L88" s="1"/>
      <c r="M88" s="1"/>
      <c r="N88" s="1"/>
      <c r="O88" s="1"/>
      <c r="P88" s="1"/>
      <c r="Q88" s="1"/>
      <c r="R88" s="1"/>
      <c r="S88" s="1"/>
      <c r="T88" s="15"/>
      <c r="U88" s="15"/>
      <c r="V88" s="15"/>
      <c r="W88" s="13"/>
      <c r="X88" s="16"/>
      <c r="Y88" s="1"/>
      <c r="Z88" s="1"/>
    </row>
    <row r="89" spans="1:26" x14ac:dyDescent="0.25">
      <c r="A89" s="1"/>
      <c r="B89" s="1"/>
      <c r="C89" s="1"/>
      <c r="D89" s="1"/>
      <c r="E89" s="16"/>
      <c r="F89" s="1"/>
      <c r="G89" s="16"/>
      <c r="H89" s="16"/>
      <c r="I89" s="1"/>
      <c r="J89" s="1"/>
      <c r="K89" s="1"/>
      <c r="L89" s="1"/>
      <c r="M89" s="1"/>
      <c r="N89" s="1"/>
      <c r="O89" s="1"/>
      <c r="P89" s="1"/>
      <c r="Q89" s="1"/>
      <c r="R89" s="1"/>
      <c r="S89" s="1"/>
      <c r="T89" s="15"/>
      <c r="U89" s="15"/>
      <c r="V89" s="15"/>
      <c r="W89" s="13"/>
      <c r="X89" s="16"/>
      <c r="Y89" s="1"/>
      <c r="Z89" s="1"/>
    </row>
    <row r="90" spans="1:26" x14ac:dyDescent="0.25">
      <c r="A90" s="1"/>
      <c r="B90" s="1"/>
      <c r="C90" s="1"/>
      <c r="D90" s="1"/>
      <c r="E90" s="16"/>
      <c r="F90" s="1"/>
      <c r="G90" s="16"/>
      <c r="H90" s="16"/>
      <c r="I90" s="1"/>
      <c r="J90" s="1"/>
      <c r="K90" s="1"/>
      <c r="L90" s="1"/>
      <c r="M90" s="1"/>
      <c r="N90" s="1"/>
      <c r="O90" s="1"/>
      <c r="P90" s="1"/>
      <c r="Q90" s="1"/>
      <c r="R90" s="1"/>
      <c r="S90" s="1"/>
      <c r="T90" s="15"/>
      <c r="U90" s="15"/>
      <c r="V90" s="15"/>
      <c r="W90" s="13"/>
      <c r="X90" s="16"/>
      <c r="Y90" s="1"/>
      <c r="Z90" s="1"/>
    </row>
    <row r="91" spans="1:26" x14ac:dyDescent="0.25">
      <c r="A91" s="1"/>
      <c r="B91" s="1"/>
      <c r="C91" s="1"/>
      <c r="D91" s="1"/>
      <c r="E91" s="16"/>
      <c r="F91" s="1"/>
      <c r="G91" s="16"/>
      <c r="H91" s="16"/>
      <c r="I91" s="1"/>
      <c r="J91" s="1"/>
      <c r="K91" s="1"/>
      <c r="L91" s="1"/>
      <c r="M91" s="1"/>
      <c r="N91" s="1"/>
      <c r="O91" s="1"/>
      <c r="P91" s="1"/>
      <c r="Q91" s="1"/>
      <c r="R91" s="1"/>
      <c r="S91" s="1"/>
      <c r="T91" s="15"/>
      <c r="U91" s="15"/>
      <c r="V91" s="15"/>
      <c r="W91" s="13"/>
      <c r="X91" s="16"/>
      <c r="Y91" s="1"/>
      <c r="Z91" s="1"/>
    </row>
    <row r="92" spans="1:26" x14ac:dyDescent="0.25">
      <c r="A92" s="1"/>
      <c r="B92" s="1"/>
      <c r="C92" s="1"/>
      <c r="D92" s="1"/>
      <c r="E92" s="16"/>
      <c r="F92" s="1"/>
      <c r="G92" s="16"/>
      <c r="H92" s="16"/>
      <c r="I92" s="1"/>
      <c r="J92" s="1"/>
      <c r="K92" s="1"/>
      <c r="L92" s="1"/>
      <c r="M92" s="1"/>
      <c r="N92" s="1"/>
      <c r="O92" s="1"/>
      <c r="P92" s="1"/>
      <c r="Q92" s="1"/>
      <c r="R92" s="1"/>
      <c r="S92" s="1"/>
      <c r="T92" s="15"/>
      <c r="U92" s="15"/>
      <c r="V92" s="15"/>
      <c r="W92" s="13"/>
      <c r="X92" s="16"/>
      <c r="Y92" s="1"/>
      <c r="Z92" s="1"/>
    </row>
    <row r="93" spans="1:26" x14ac:dyDescent="0.25">
      <c r="A93" s="1"/>
      <c r="B93" s="1"/>
      <c r="C93" s="1"/>
      <c r="D93" s="1"/>
      <c r="E93" s="1"/>
      <c r="F93" s="1"/>
      <c r="G93" s="1"/>
      <c r="H93" s="1"/>
      <c r="I93" s="1"/>
      <c r="J93" s="1"/>
      <c r="K93" s="1"/>
      <c r="L93" s="1"/>
      <c r="M93" s="1"/>
      <c r="N93" s="1"/>
      <c r="O93" s="1"/>
      <c r="P93" s="1"/>
      <c r="Q93" s="1"/>
      <c r="R93" s="1"/>
      <c r="S93" s="1"/>
      <c r="T93" s="1"/>
      <c r="U93" s="1"/>
      <c r="V93" s="1"/>
      <c r="W93" s="13"/>
      <c r="X93" s="1"/>
      <c r="Y93" s="1"/>
      <c r="Z93" s="1"/>
    </row>
    <row r="94" spans="1:26" x14ac:dyDescent="0.25">
      <c r="W94" s="13"/>
    </row>
    <row r="95" spans="1:26" x14ac:dyDescent="0.25">
      <c r="W95" s="13"/>
    </row>
    <row r="96" spans="1:26" x14ac:dyDescent="0.25">
      <c r="W96" s="13"/>
    </row>
    <row r="97" spans="23:23" x14ac:dyDescent="0.25">
      <c r="W97" s="13"/>
    </row>
    <row r="98" spans="23:23" x14ac:dyDescent="0.25">
      <c r="W98" s="13"/>
    </row>
    <row r="99" spans="23:23" x14ac:dyDescent="0.25">
      <c r="W99" s="13"/>
    </row>
    <row r="100" spans="23:23" x14ac:dyDescent="0.25">
      <c r="W100" s="13"/>
    </row>
    <row r="101" spans="23:23" x14ac:dyDescent="0.25">
      <c r="W101" s="13"/>
    </row>
    <row r="102" spans="23:23" x14ac:dyDescent="0.25">
      <c r="W102" s="13"/>
    </row>
    <row r="103" spans="23:23" x14ac:dyDescent="0.25">
      <c r="W103" s="13"/>
    </row>
    <row r="104" spans="23:23" x14ac:dyDescent="0.25">
      <c r="W104" s="13"/>
    </row>
    <row r="105" spans="23:23" x14ac:dyDescent="0.25">
      <c r="W105" s="13"/>
    </row>
    <row r="106" spans="23:23" x14ac:dyDescent="0.25">
      <c r="W106" s="13"/>
    </row>
    <row r="107" spans="23:23" x14ac:dyDescent="0.25">
      <c r="W107" s="13"/>
    </row>
    <row r="108" spans="23:23" x14ac:dyDescent="0.25">
      <c r="W108" s="13"/>
    </row>
    <row r="109" spans="23:23" x14ac:dyDescent="0.25">
      <c r="W109" s="13"/>
    </row>
    <row r="110" spans="23:23" x14ac:dyDescent="0.25">
      <c r="W110" s="13"/>
    </row>
    <row r="111" spans="23:23" x14ac:dyDescent="0.25">
      <c r="W111" s="13"/>
    </row>
    <row r="112" spans="23:23" x14ac:dyDescent="0.25">
      <c r="W112" s="13"/>
    </row>
    <row r="113" spans="23:23" x14ac:dyDescent="0.25">
      <c r="W113" s="13"/>
    </row>
    <row r="114" spans="23:23" x14ac:dyDescent="0.25">
      <c r="W114" s="13"/>
    </row>
    <row r="115" spans="23:23" x14ac:dyDescent="0.25">
      <c r="W115" s="13"/>
    </row>
    <row r="116" spans="23:23" x14ac:dyDescent="0.25">
      <c r="W116" s="13"/>
    </row>
    <row r="117" spans="23:23" x14ac:dyDescent="0.25">
      <c r="W117" s="13"/>
    </row>
    <row r="118" spans="23:23" x14ac:dyDescent="0.25">
      <c r="W118" s="13"/>
    </row>
    <row r="119" spans="23:23" x14ac:dyDescent="0.25">
      <c r="W119" s="13"/>
    </row>
    <row r="120" spans="23:23" x14ac:dyDescent="0.25">
      <c r="W120" s="13"/>
    </row>
    <row r="121" spans="23:23" x14ac:dyDescent="0.25">
      <c r="W121" s="13"/>
    </row>
    <row r="122" spans="23:23" x14ac:dyDescent="0.25">
      <c r="W122" s="13"/>
    </row>
    <row r="123" spans="23:23" x14ac:dyDescent="0.25">
      <c r="W123" s="13"/>
    </row>
    <row r="124" spans="23:23" x14ac:dyDescent="0.25">
      <c r="W124" s="13"/>
    </row>
    <row r="125" spans="23:23" x14ac:dyDescent="0.25">
      <c r="W125" s="13"/>
    </row>
    <row r="126" spans="23:23" x14ac:dyDescent="0.25">
      <c r="W126" s="13"/>
    </row>
    <row r="127" spans="23:23" x14ac:dyDescent="0.25">
      <c r="W127" s="13"/>
    </row>
    <row r="128" spans="23:23" x14ac:dyDescent="0.25">
      <c r="W128" s="13"/>
    </row>
    <row r="129" spans="23:23" x14ac:dyDescent="0.25">
      <c r="W129" s="13"/>
    </row>
    <row r="130" spans="23:23" x14ac:dyDescent="0.25">
      <c r="W130" s="13"/>
    </row>
    <row r="131" spans="23:23" x14ac:dyDescent="0.25">
      <c r="W131" s="13"/>
    </row>
    <row r="132" spans="23:23" x14ac:dyDescent="0.25">
      <c r="W132" s="13"/>
    </row>
    <row r="133" spans="23:23" x14ac:dyDescent="0.25">
      <c r="W133" s="13"/>
    </row>
    <row r="134" spans="23:23" x14ac:dyDescent="0.25">
      <c r="W134" s="13"/>
    </row>
    <row r="135" spans="23:23" x14ac:dyDescent="0.25">
      <c r="W135" s="13"/>
    </row>
    <row r="136" spans="23:23" x14ac:dyDescent="0.25">
      <c r="W136" s="13"/>
    </row>
    <row r="137" spans="23:23" x14ac:dyDescent="0.25">
      <c r="W137" s="13"/>
    </row>
    <row r="138" spans="23:23" x14ac:dyDescent="0.25">
      <c r="W138" s="13"/>
    </row>
    <row r="139" spans="23:23" x14ac:dyDescent="0.25">
      <c r="W139" s="13"/>
    </row>
    <row r="140" spans="23:23" x14ac:dyDescent="0.25">
      <c r="W140" s="13"/>
    </row>
    <row r="141" spans="23:23" x14ac:dyDescent="0.25">
      <c r="W141" s="13"/>
    </row>
    <row r="142" spans="23:23" x14ac:dyDescent="0.25">
      <c r="W142" s="13"/>
    </row>
    <row r="143" spans="23:23" x14ac:dyDescent="0.25">
      <c r="W143" s="13"/>
    </row>
    <row r="144" spans="23:23" x14ac:dyDescent="0.25">
      <c r="W144" s="13"/>
    </row>
    <row r="145" spans="23:23" x14ac:dyDescent="0.25">
      <c r="W145" s="13"/>
    </row>
    <row r="146" spans="23:23" x14ac:dyDescent="0.25">
      <c r="W146" s="13"/>
    </row>
    <row r="147" spans="23:23" x14ac:dyDescent="0.25">
      <c r="W147" s="13"/>
    </row>
    <row r="148" spans="23:23" x14ac:dyDescent="0.25">
      <c r="W148" s="13"/>
    </row>
    <row r="149" spans="23:23" x14ac:dyDescent="0.25">
      <c r="W149" s="13"/>
    </row>
    <row r="150" spans="23:23" x14ac:dyDescent="0.25">
      <c r="W150" s="13"/>
    </row>
    <row r="151" spans="23:23" x14ac:dyDescent="0.25">
      <c r="W151" s="13"/>
    </row>
    <row r="152" spans="23:23" x14ac:dyDescent="0.25">
      <c r="W152" s="13"/>
    </row>
    <row r="153" spans="23:23" x14ac:dyDescent="0.25">
      <c r="W153" s="13"/>
    </row>
    <row r="154" spans="23:23" x14ac:dyDescent="0.25">
      <c r="W154" s="13"/>
    </row>
    <row r="155" spans="23:23" x14ac:dyDescent="0.25">
      <c r="W155" s="13"/>
    </row>
    <row r="156" spans="23:23" x14ac:dyDescent="0.25">
      <c r="W156" s="13"/>
    </row>
    <row r="157" spans="23:23" x14ac:dyDescent="0.25">
      <c r="W157" s="13"/>
    </row>
    <row r="158" spans="23:23" x14ac:dyDescent="0.25">
      <c r="W158" s="13"/>
    </row>
    <row r="159" spans="23:23" x14ac:dyDescent="0.25">
      <c r="W159" s="13"/>
    </row>
    <row r="160" spans="23:23" x14ac:dyDescent="0.25">
      <c r="W160" s="13"/>
    </row>
    <row r="161" spans="23:23" x14ac:dyDescent="0.25">
      <c r="W161" s="13"/>
    </row>
    <row r="162" spans="23:23" x14ac:dyDescent="0.25">
      <c r="W162" s="13"/>
    </row>
    <row r="163" spans="23:23" x14ac:dyDescent="0.25">
      <c r="W163" s="13"/>
    </row>
    <row r="164" spans="23:23" x14ac:dyDescent="0.25">
      <c r="W164" s="13"/>
    </row>
    <row r="165" spans="23:23" x14ac:dyDescent="0.25">
      <c r="W165" s="13"/>
    </row>
    <row r="166" spans="23:23" x14ac:dyDescent="0.25">
      <c r="W166" s="13"/>
    </row>
    <row r="167" spans="23:23" x14ac:dyDescent="0.25">
      <c r="W167" s="13"/>
    </row>
    <row r="168" spans="23:23" x14ac:dyDescent="0.25">
      <c r="W168" s="13"/>
    </row>
    <row r="169" spans="23:23" x14ac:dyDescent="0.25">
      <c r="W169" s="13"/>
    </row>
    <row r="170" spans="23:23" x14ac:dyDescent="0.25">
      <c r="W170" s="13"/>
    </row>
    <row r="171" spans="23:23" x14ac:dyDescent="0.25">
      <c r="W171" s="13"/>
    </row>
    <row r="172" spans="23:23" x14ac:dyDescent="0.25">
      <c r="W172" s="13"/>
    </row>
    <row r="173" spans="23:23" x14ac:dyDescent="0.25">
      <c r="W173" s="13"/>
    </row>
    <row r="174" spans="23:23" x14ac:dyDescent="0.25">
      <c r="W174" s="13"/>
    </row>
    <row r="175" spans="23:23" x14ac:dyDescent="0.25">
      <c r="W175" s="13"/>
    </row>
    <row r="176" spans="23:23" x14ac:dyDescent="0.25">
      <c r="W176" s="13"/>
    </row>
    <row r="177" spans="23:23" x14ac:dyDescent="0.25">
      <c r="W177" s="13"/>
    </row>
    <row r="178" spans="23:23" x14ac:dyDescent="0.25">
      <c r="W178" s="13"/>
    </row>
    <row r="179" spans="23:23" x14ac:dyDescent="0.25">
      <c r="W179" s="13"/>
    </row>
    <row r="180" spans="23:23" x14ac:dyDescent="0.25">
      <c r="W180" s="13"/>
    </row>
    <row r="181" spans="23:23" x14ac:dyDescent="0.25">
      <c r="W181" s="13"/>
    </row>
    <row r="182" spans="23:23" x14ac:dyDescent="0.25">
      <c r="W182" s="13"/>
    </row>
    <row r="183" spans="23:23" x14ac:dyDescent="0.25">
      <c r="W183" s="13"/>
    </row>
    <row r="184" spans="23:23" x14ac:dyDescent="0.25">
      <c r="W184" s="13"/>
    </row>
    <row r="185" spans="23:23" x14ac:dyDescent="0.25">
      <c r="W185" s="13"/>
    </row>
    <row r="186" spans="23:23" x14ac:dyDescent="0.25">
      <c r="W186" s="13"/>
    </row>
    <row r="187" spans="23:23" x14ac:dyDescent="0.25">
      <c r="W187" s="13"/>
    </row>
    <row r="188" spans="23:23" x14ac:dyDescent="0.25">
      <c r="W188" s="13"/>
    </row>
    <row r="189" spans="23:23" x14ac:dyDescent="0.25">
      <c r="W189" s="13"/>
    </row>
    <row r="190" spans="23:23" x14ac:dyDescent="0.25">
      <c r="W190" s="13"/>
    </row>
    <row r="191" spans="23:23" x14ac:dyDescent="0.25">
      <c r="W191" s="13"/>
    </row>
    <row r="192" spans="23:23" x14ac:dyDescent="0.25">
      <c r="W192" s="13"/>
    </row>
    <row r="193" spans="23:23" x14ac:dyDescent="0.25">
      <c r="W193" s="13"/>
    </row>
    <row r="194" spans="23:23" x14ac:dyDescent="0.25">
      <c r="W194" s="13"/>
    </row>
    <row r="195" spans="23:23" x14ac:dyDescent="0.25">
      <c r="W195" s="13"/>
    </row>
    <row r="196" spans="23:23" x14ac:dyDescent="0.25">
      <c r="W196" s="13"/>
    </row>
    <row r="197" spans="23:23" x14ac:dyDescent="0.25">
      <c r="W197" s="13"/>
    </row>
    <row r="198" spans="23:23" x14ac:dyDescent="0.25">
      <c r="W198" s="13"/>
    </row>
    <row r="199" spans="23:23" x14ac:dyDescent="0.25">
      <c r="W199" s="13"/>
    </row>
    <row r="200" spans="23:23" x14ac:dyDescent="0.25">
      <c r="W200" s="13"/>
    </row>
    <row r="201" spans="23:23" x14ac:dyDescent="0.25">
      <c r="W201" s="13"/>
    </row>
    <row r="202" spans="23:23" x14ac:dyDescent="0.25">
      <c r="W202" s="13"/>
    </row>
    <row r="203" spans="23:23" x14ac:dyDescent="0.25">
      <c r="W203" s="13"/>
    </row>
    <row r="204" spans="23:23" x14ac:dyDescent="0.25">
      <c r="W204" s="13"/>
    </row>
    <row r="205" spans="23:23" x14ac:dyDescent="0.25">
      <c r="W205" s="13"/>
    </row>
    <row r="206" spans="23:23" x14ac:dyDescent="0.25">
      <c r="W206" s="13"/>
    </row>
    <row r="207" spans="23:23" x14ac:dyDescent="0.25">
      <c r="W207" s="13"/>
    </row>
    <row r="208" spans="23:23" x14ac:dyDescent="0.25">
      <c r="W208" s="13"/>
    </row>
    <row r="209" spans="23:23" x14ac:dyDescent="0.25">
      <c r="W209" s="13"/>
    </row>
    <row r="210" spans="23:23" x14ac:dyDescent="0.25">
      <c r="W210" s="13"/>
    </row>
    <row r="211" spans="23:23" x14ac:dyDescent="0.25">
      <c r="W211" s="13"/>
    </row>
    <row r="212" spans="23:23" x14ac:dyDescent="0.25">
      <c r="W212" s="13"/>
    </row>
    <row r="213" spans="23:23" x14ac:dyDescent="0.25">
      <c r="W213" s="13"/>
    </row>
    <row r="214" spans="23:23" x14ac:dyDescent="0.25">
      <c r="W214" s="13"/>
    </row>
    <row r="215" spans="23:23" x14ac:dyDescent="0.25">
      <c r="W215" s="13"/>
    </row>
    <row r="216" spans="23:23" x14ac:dyDescent="0.25">
      <c r="W216" s="13"/>
    </row>
    <row r="217" spans="23:23" x14ac:dyDescent="0.25">
      <c r="W217" s="13"/>
    </row>
    <row r="218" spans="23:23" x14ac:dyDescent="0.25">
      <c r="W218" s="13"/>
    </row>
    <row r="219" spans="23:23" x14ac:dyDescent="0.25">
      <c r="W219" s="13"/>
    </row>
    <row r="220" spans="23:23" x14ac:dyDescent="0.25">
      <c r="W220" s="13"/>
    </row>
    <row r="221" spans="23:23" x14ac:dyDescent="0.25">
      <c r="W221" s="13"/>
    </row>
    <row r="222" spans="23:23" x14ac:dyDescent="0.25">
      <c r="W222" s="13"/>
    </row>
    <row r="223" spans="23:23" x14ac:dyDescent="0.25">
      <c r="W223" s="13"/>
    </row>
    <row r="224" spans="23:23" x14ac:dyDescent="0.25">
      <c r="W224" s="13"/>
    </row>
    <row r="225" spans="23:23" x14ac:dyDescent="0.25">
      <c r="W225" s="13"/>
    </row>
    <row r="226" spans="23:23" x14ac:dyDescent="0.25">
      <c r="W226" s="13"/>
    </row>
    <row r="227" spans="23:23" x14ac:dyDescent="0.25">
      <c r="W227" s="13"/>
    </row>
    <row r="228" spans="23:23" x14ac:dyDescent="0.25">
      <c r="W228" s="13"/>
    </row>
    <row r="229" spans="23:23" x14ac:dyDescent="0.25">
      <c r="W229" s="13"/>
    </row>
    <row r="230" spans="23:23" x14ac:dyDescent="0.25">
      <c r="W230" s="13"/>
    </row>
    <row r="231" spans="23:23" x14ac:dyDescent="0.25">
      <c r="W231" s="13"/>
    </row>
    <row r="232" spans="23:23" x14ac:dyDescent="0.25">
      <c r="W232" s="13"/>
    </row>
    <row r="233" spans="23:23" x14ac:dyDescent="0.25">
      <c r="W233" s="13"/>
    </row>
    <row r="234" spans="23:23" x14ac:dyDescent="0.25">
      <c r="W234" s="13"/>
    </row>
    <row r="235" spans="23:23" x14ac:dyDescent="0.25">
      <c r="W235" s="13"/>
    </row>
    <row r="236" spans="23:23" x14ac:dyDescent="0.25">
      <c r="W236" s="13"/>
    </row>
    <row r="237" spans="23:23" x14ac:dyDescent="0.25">
      <c r="W237" s="13"/>
    </row>
    <row r="238" spans="23:23" x14ac:dyDescent="0.25">
      <c r="W238" s="13"/>
    </row>
    <row r="239" spans="23:23" x14ac:dyDescent="0.25">
      <c r="W239" s="13"/>
    </row>
    <row r="240" spans="23:23" x14ac:dyDescent="0.25">
      <c r="W240" s="13"/>
    </row>
    <row r="241" spans="23:23" x14ac:dyDescent="0.25">
      <c r="W241" s="13"/>
    </row>
    <row r="242" spans="23:23" x14ac:dyDescent="0.25">
      <c r="W242" s="13"/>
    </row>
    <row r="243" spans="23:23" x14ac:dyDescent="0.25">
      <c r="W243" s="13"/>
    </row>
    <row r="244" spans="23:23" x14ac:dyDescent="0.25">
      <c r="W244" s="13"/>
    </row>
    <row r="245" spans="23:23" x14ac:dyDescent="0.25">
      <c r="W245" s="13"/>
    </row>
    <row r="246" spans="23:23" x14ac:dyDescent="0.25">
      <c r="W246" s="13"/>
    </row>
    <row r="247" spans="23:23" x14ac:dyDescent="0.25">
      <c r="W247" s="13"/>
    </row>
    <row r="248" spans="23:23" x14ac:dyDescent="0.25">
      <c r="W248" s="13"/>
    </row>
    <row r="249" spans="23:23" x14ac:dyDescent="0.25">
      <c r="W249" s="13"/>
    </row>
    <row r="250" spans="23:23" x14ac:dyDescent="0.25">
      <c r="W250" s="13"/>
    </row>
    <row r="251" spans="23:23" x14ac:dyDescent="0.25">
      <c r="W251" s="13"/>
    </row>
    <row r="252" spans="23:23" x14ac:dyDescent="0.25">
      <c r="W252" s="13"/>
    </row>
    <row r="253" spans="23:23" x14ac:dyDescent="0.25">
      <c r="W253" s="13"/>
    </row>
    <row r="254" spans="23:23" x14ac:dyDescent="0.25">
      <c r="W254" s="13"/>
    </row>
    <row r="255" spans="23:23" x14ac:dyDescent="0.25">
      <c r="W255" s="13"/>
    </row>
    <row r="256" spans="23:23" x14ac:dyDescent="0.25">
      <c r="W256" s="13"/>
    </row>
    <row r="257" spans="23:23" x14ac:dyDescent="0.25">
      <c r="W257" s="13"/>
    </row>
    <row r="258" spans="23:23" x14ac:dyDescent="0.25">
      <c r="W258" s="13"/>
    </row>
    <row r="259" spans="23:23" x14ac:dyDescent="0.25">
      <c r="W259" s="13"/>
    </row>
    <row r="260" spans="23:23" x14ac:dyDescent="0.25">
      <c r="W260" s="13"/>
    </row>
    <row r="261" spans="23:23" x14ac:dyDescent="0.25">
      <c r="W261" s="13"/>
    </row>
    <row r="262" spans="23:23" x14ac:dyDescent="0.25">
      <c r="W262" s="13"/>
    </row>
    <row r="263" spans="23:23" x14ac:dyDescent="0.25">
      <c r="W263" s="13"/>
    </row>
    <row r="264" spans="23:23" x14ac:dyDescent="0.25">
      <c r="W264" s="13"/>
    </row>
    <row r="265" spans="23:23" x14ac:dyDescent="0.25">
      <c r="W265" s="13"/>
    </row>
    <row r="266" spans="23:23" x14ac:dyDescent="0.25">
      <c r="W266" s="13"/>
    </row>
    <row r="267" spans="23:23" x14ac:dyDescent="0.25">
      <c r="W267" s="13"/>
    </row>
    <row r="268" spans="23:23" x14ac:dyDescent="0.25">
      <c r="W268" s="13"/>
    </row>
    <row r="269" spans="23:23" x14ac:dyDescent="0.25">
      <c r="W269" s="13"/>
    </row>
    <row r="270" spans="23:23" x14ac:dyDescent="0.25">
      <c r="W270" s="13"/>
    </row>
    <row r="271" spans="23:23" x14ac:dyDescent="0.25">
      <c r="W271" s="13"/>
    </row>
    <row r="272" spans="23:23" x14ac:dyDescent="0.25">
      <c r="W272" s="13"/>
    </row>
    <row r="273" spans="23:23" x14ac:dyDescent="0.25">
      <c r="W273" s="13"/>
    </row>
    <row r="274" spans="23:23" x14ac:dyDescent="0.25">
      <c r="W274" s="13"/>
    </row>
    <row r="275" spans="23:23" x14ac:dyDescent="0.25">
      <c r="W275" s="13"/>
    </row>
    <row r="276" spans="23:23" x14ac:dyDescent="0.25">
      <c r="W276" s="13"/>
    </row>
    <row r="277" spans="23:23" x14ac:dyDescent="0.25">
      <c r="W277" s="13"/>
    </row>
    <row r="278" spans="23:23" x14ac:dyDescent="0.25">
      <c r="W278" s="13"/>
    </row>
    <row r="279" spans="23:23" x14ac:dyDescent="0.25">
      <c r="W279" s="13"/>
    </row>
    <row r="280" spans="23:23" x14ac:dyDescent="0.25">
      <c r="W280" s="13"/>
    </row>
    <row r="281" spans="23:23" x14ac:dyDescent="0.25">
      <c r="W281" s="13"/>
    </row>
    <row r="282" spans="23:23" x14ac:dyDescent="0.25">
      <c r="W282" s="13"/>
    </row>
    <row r="283" spans="23:23" x14ac:dyDescent="0.25">
      <c r="W283" s="13"/>
    </row>
    <row r="284" spans="23:23" x14ac:dyDescent="0.25">
      <c r="W284" s="13"/>
    </row>
    <row r="285" spans="23:23" x14ac:dyDescent="0.25">
      <c r="W285" s="13"/>
    </row>
    <row r="286" spans="23:23" x14ac:dyDescent="0.25">
      <c r="W286" s="13"/>
    </row>
    <row r="287" spans="23:23" x14ac:dyDescent="0.25">
      <c r="W287" s="13"/>
    </row>
    <row r="288" spans="23:23" x14ac:dyDescent="0.25">
      <c r="W288" s="13"/>
    </row>
    <row r="289" spans="23:23" x14ac:dyDescent="0.25">
      <c r="W289" s="13"/>
    </row>
    <row r="290" spans="23:23" x14ac:dyDescent="0.25">
      <c r="W290" s="13"/>
    </row>
    <row r="291" spans="23:23" x14ac:dyDescent="0.25">
      <c r="W291" s="13"/>
    </row>
    <row r="292" spans="23:23" x14ac:dyDescent="0.25">
      <c r="W292" s="13"/>
    </row>
    <row r="293" spans="23:23" x14ac:dyDescent="0.25">
      <c r="W293" s="13"/>
    </row>
    <row r="294" spans="23:23" x14ac:dyDescent="0.25">
      <c r="W294" s="13"/>
    </row>
    <row r="295" spans="23:23" x14ac:dyDescent="0.25">
      <c r="W295" s="13"/>
    </row>
    <row r="296" spans="23:23" x14ac:dyDescent="0.25">
      <c r="W296" s="13"/>
    </row>
    <row r="297" spans="23:23" x14ac:dyDescent="0.25">
      <c r="W297" s="13"/>
    </row>
    <row r="298" spans="23:23" x14ac:dyDescent="0.25">
      <c r="W298" s="13"/>
    </row>
    <row r="299" spans="23:23" x14ac:dyDescent="0.25">
      <c r="W299" s="13"/>
    </row>
    <row r="300" spans="23:23" x14ac:dyDescent="0.25">
      <c r="W300" s="13"/>
    </row>
    <row r="301" spans="23:23" x14ac:dyDescent="0.25">
      <c r="W301" s="13"/>
    </row>
    <row r="302" spans="23:23" x14ac:dyDescent="0.25">
      <c r="W302" s="13"/>
    </row>
    <row r="303" spans="23:23" x14ac:dyDescent="0.25">
      <c r="W303" s="13"/>
    </row>
    <row r="304" spans="23:23" x14ac:dyDescent="0.25">
      <c r="W304" s="13"/>
    </row>
    <row r="305" spans="23:23" x14ac:dyDescent="0.25">
      <c r="W305" s="13"/>
    </row>
    <row r="306" spans="23:23" x14ac:dyDescent="0.25">
      <c r="W306" s="13"/>
    </row>
    <row r="307" spans="23:23" x14ac:dyDescent="0.25">
      <c r="W307" s="13"/>
    </row>
    <row r="308" spans="23:23" x14ac:dyDescent="0.25">
      <c r="W308" s="13"/>
    </row>
    <row r="309" spans="23:23" x14ac:dyDescent="0.25">
      <c r="W309" s="13"/>
    </row>
    <row r="310" spans="23:23" x14ac:dyDescent="0.25">
      <c r="W310" s="13"/>
    </row>
    <row r="311" spans="23:23" x14ac:dyDescent="0.25">
      <c r="W311" s="13"/>
    </row>
    <row r="312" spans="23:23" x14ac:dyDescent="0.25">
      <c r="W312" s="13"/>
    </row>
    <row r="313" spans="23:23" x14ac:dyDescent="0.25">
      <c r="W313" s="13"/>
    </row>
    <row r="314" spans="23:23" x14ac:dyDescent="0.25">
      <c r="W314" s="13"/>
    </row>
    <row r="315" spans="23:23" x14ac:dyDescent="0.25">
      <c r="W315" s="13"/>
    </row>
    <row r="316" spans="23:23" x14ac:dyDescent="0.25">
      <c r="W316" s="13"/>
    </row>
    <row r="317" spans="23:23" x14ac:dyDescent="0.25">
      <c r="W317" s="13"/>
    </row>
    <row r="318" spans="23:23" x14ac:dyDescent="0.25">
      <c r="W318" s="13"/>
    </row>
    <row r="319" spans="23:23" x14ac:dyDescent="0.25">
      <c r="W319" s="13"/>
    </row>
    <row r="320" spans="23:23" x14ac:dyDescent="0.25">
      <c r="W320" s="13"/>
    </row>
    <row r="321" spans="23:23" x14ac:dyDescent="0.25">
      <c r="W321" s="13"/>
    </row>
    <row r="322" spans="23:23" x14ac:dyDescent="0.25">
      <c r="W322" s="13"/>
    </row>
    <row r="323" spans="23:23" x14ac:dyDescent="0.25">
      <c r="W323" s="13"/>
    </row>
    <row r="324" spans="23:23" x14ac:dyDescent="0.25">
      <c r="W324" s="13"/>
    </row>
    <row r="325" spans="23:23" x14ac:dyDescent="0.25">
      <c r="W325" s="13"/>
    </row>
    <row r="326" spans="23:23" x14ac:dyDescent="0.25">
      <c r="W326" s="13"/>
    </row>
    <row r="327" spans="23:23" x14ac:dyDescent="0.25">
      <c r="W327" s="13"/>
    </row>
    <row r="328" spans="23:23" x14ac:dyDescent="0.25">
      <c r="W328" s="13"/>
    </row>
    <row r="329" spans="23:23" x14ac:dyDescent="0.25">
      <c r="W329" s="13"/>
    </row>
    <row r="330" spans="23:23" x14ac:dyDescent="0.25">
      <c r="W330" s="13"/>
    </row>
    <row r="331" spans="23:23" x14ac:dyDescent="0.25">
      <c r="W331" s="13"/>
    </row>
    <row r="332" spans="23:23" x14ac:dyDescent="0.25">
      <c r="W332" s="13"/>
    </row>
    <row r="333" spans="23:23" x14ac:dyDescent="0.25">
      <c r="W333" s="13"/>
    </row>
    <row r="334" spans="23:23" x14ac:dyDescent="0.25">
      <c r="W334" s="13"/>
    </row>
    <row r="335" spans="23:23" x14ac:dyDescent="0.25">
      <c r="W335" s="13"/>
    </row>
    <row r="336" spans="23:23" x14ac:dyDescent="0.25">
      <c r="W336" s="13"/>
    </row>
    <row r="337" spans="23:23" x14ac:dyDescent="0.25">
      <c r="W337" s="13"/>
    </row>
    <row r="338" spans="23:23" x14ac:dyDescent="0.25">
      <c r="W338" s="13"/>
    </row>
    <row r="339" spans="23:23" x14ac:dyDescent="0.25">
      <c r="W339" s="13"/>
    </row>
    <row r="340" spans="23:23" x14ac:dyDescent="0.25">
      <c r="W340" s="13"/>
    </row>
    <row r="341" spans="23:23" x14ac:dyDescent="0.25">
      <c r="W341" s="13"/>
    </row>
    <row r="342" spans="23:23" x14ac:dyDescent="0.25">
      <c r="W342" s="13"/>
    </row>
    <row r="343" spans="23:23" x14ac:dyDescent="0.25">
      <c r="W343" s="13"/>
    </row>
    <row r="344" spans="23:23" x14ac:dyDescent="0.25">
      <c r="W344" s="13"/>
    </row>
    <row r="345" spans="23:23" x14ac:dyDescent="0.25">
      <c r="W345" s="13"/>
    </row>
    <row r="346" spans="23:23" x14ac:dyDescent="0.25">
      <c r="W346" s="13"/>
    </row>
    <row r="347" spans="23:23" x14ac:dyDescent="0.25">
      <c r="W347" s="13"/>
    </row>
    <row r="348" spans="23:23" x14ac:dyDescent="0.25">
      <c r="W348" s="13"/>
    </row>
    <row r="349" spans="23:23" x14ac:dyDescent="0.25">
      <c r="W349" s="13"/>
    </row>
    <row r="350" spans="23:23" x14ac:dyDescent="0.25">
      <c r="W350" s="13"/>
    </row>
    <row r="351" spans="23:23" x14ac:dyDescent="0.25">
      <c r="W351" s="13"/>
    </row>
    <row r="352" spans="23:23" x14ac:dyDescent="0.25">
      <c r="W352" s="13"/>
    </row>
    <row r="353" spans="23:23" x14ac:dyDescent="0.25">
      <c r="W353" s="13"/>
    </row>
    <row r="354" spans="23:23" x14ac:dyDescent="0.25">
      <c r="W354" s="13"/>
    </row>
    <row r="355" spans="23:23" x14ac:dyDescent="0.25">
      <c r="W355" s="13"/>
    </row>
    <row r="356" spans="23:23" x14ac:dyDescent="0.25">
      <c r="W356" s="13"/>
    </row>
    <row r="357" spans="23:23" x14ac:dyDescent="0.25">
      <c r="W357" s="13"/>
    </row>
    <row r="358" spans="23:23" x14ac:dyDescent="0.25">
      <c r="W358" s="13"/>
    </row>
    <row r="359" spans="23:23" x14ac:dyDescent="0.25">
      <c r="W359" s="13"/>
    </row>
    <row r="360" spans="23:23" x14ac:dyDescent="0.25">
      <c r="W360" s="13"/>
    </row>
    <row r="361" spans="23:23" x14ac:dyDescent="0.25">
      <c r="W361" s="13"/>
    </row>
    <row r="362" spans="23:23" x14ac:dyDescent="0.25">
      <c r="W362" s="13"/>
    </row>
    <row r="363" spans="23:23" x14ac:dyDescent="0.25">
      <c r="W363" s="13"/>
    </row>
    <row r="364" spans="23:23" x14ac:dyDescent="0.25">
      <c r="W364" s="13"/>
    </row>
    <row r="365" spans="23:23" x14ac:dyDescent="0.25">
      <c r="W365" s="13"/>
    </row>
    <row r="366" spans="23:23" x14ac:dyDescent="0.25">
      <c r="W366" s="13"/>
    </row>
    <row r="367" spans="23:23" x14ac:dyDescent="0.25">
      <c r="W367" s="13"/>
    </row>
    <row r="368" spans="23:23" x14ac:dyDescent="0.25">
      <c r="W368" s="13"/>
    </row>
    <row r="369" spans="23:23" x14ac:dyDescent="0.25">
      <c r="W369" s="13"/>
    </row>
    <row r="370" spans="23:23" x14ac:dyDescent="0.25">
      <c r="W370" s="13"/>
    </row>
    <row r="371" spans="23:23" x14ac:dyDescent="0.25">
      <c r="W371" s="13"/>
    </row>
    <row r="372" spans="23:23" x14ac:dyDescent="0.25">
      <c r="W372" s="13"/>
    </row>
    <row r="373" spans="23:23" x14ac:dyDescent="0.25">
      <c r="W373" s="13"/>
    </row>
    <row r="374" spans="23:23" x14ac:dyDescent="0.25">
      <c r="W374" s="13"/>
    </row>
    <row r="375" spans="23:23" x14ac:dyDescent="0.25">
      <c r="W375" s="13"/>
    </row>
    <row r="376" spans="23:23" x14ac:dyDescent="0.25">
      <c r="W376" s="13"/>
    </row>
    <row r="377" spans="23:23" x14ac:dyDescent="0.25">
      <c r="W377" s="13"/>
    </row>
    <row r="378" spans="23:23" x14ac:dyDescent="0.25">
      <c r="W378" s="13"/>
    </row>
    <row r="379" spans="23:23" x14ac:dyDescent="0.25">
      <c r="W379" s="13"/>
    </row>
    <row r="380" spans="23:23" x14ac:dyDescent="0.25">
      <c r="W380" s="13"/>
    </row>
    <row r="381" spans="23:23" x14ac:dyDescent="0.25">
      <c r="W381" s="13"/>
    </row>
    <row r="382" spans="23:23" x14ac:dyDescent="0.25">
      <c r="W382" s="13"/>
    </row>
    <row r="383" spans="23:23" x14ac:dyDescent="0.25">
      <c r="W383" s="13"/>
    </row>
    <row r="384" spans="23:23" x14ac:dyDescent="0.25">
      <c r="W384" s="13"/>
    </row>
    <row r="385" spans="23:23" x14ac:dyDescent="0.25">
      <c r="W385" s="13"/>
    </row>
    <row r="386" spans="23:23" x14ac:dyDescent="0.25">
      <c r="W386" s="13"/>
    </row>
    <row r="387" spans="23:23" x14ac:dyDescent="0.25">
      <c r="W387" s="13"/>
    </row>
    <row r="388" spans="23:23" x14ac:dyDescent="0.25">
      <c r="W388" s="13"/>
    </row>
    <row r="389" spans="23:23" x14ac:dyDescent="0.25">
      <c r="W389" s="13"/>
    </row>
    <row r="390" spans="23:23" x14ac:dyDescent="0.25">
      <c r="W390" s="13"/>
    </row>
    <row r="391" spans="23:23" x14ac:dyDescent="0.25">
      <c r="W391" s="13"/>
    </row>
    <row r="392" spans="23:23" x14ac:dyDescent="0.25">
      <c r="W392" s="13"/>
    </row>
    <row r="393" spans="23:23" x14ac:dyDescent="0.25">
      <c r="W393" s="13"/>
    </row>
    <row r="394" spans="23:23" x14ac:dyDescent="0.25">
      <c r="W394" s="13"/>
    </row>
    <row r="395" spans="23:23" x14ac:dyDescent="0.25">
      <c r="W395" s="13"/>
    </row>
    <row r="396" spans="23:23" x14ac:dyDescent="0.25">
      <c r="W396" s="13"/>
    </row>
    <row r="397" spans="23:23" x14ac:dyDescent="0.25">
      <c r="W397" s="13"/>
    </row>
    <row r="398" spans="23:23" x14ac:dyDescent="0.25">
      <c r="W398" s="13"/>
    </row>
    <row r="399" spans="23:23" x14ac:dyDescent="0.25">
      <c r="W399" s="13"/>
    </row>
    <row r="400" spans="23:23" x14ac:dyDescent="0.25">
      <c r="W400" s="13"/>
    </row>
    <row r="401" spans="23:23" x14ac:dyDescent="0.25">
      <c r="W401" s="13"/>
    </row>
    <row r="402" spans="23:23" x14ac:dyDescent="0.25">
      <c r="W402" s="13"/>
    </row>
    <row r="403" spans="23:23" x14ac:dyDescent="0.25">
      <c r="W403" s="13"/>
    </row>
    <row r="404" spans="23:23" x14ac:dyDescent="0.25">
      <c r="W404" s="13"/>
    </row>
    <row r="405" spans="23:23" x14ac:dyDescent="0.25">
      <c r="W405" s="13"/>
    </row>
    <row r="406" spans="23:23" x14ac:dyDescent="0.25">
      <c r="W406" s="13"/>
    </row>
    <row r="407" spans="23:23" x14ac:dyDescent="0.25">
      <c r="W407" s="13"/>
    </row>
    <row r="408" spans="23:23" x14ac:dyDescent="0.25">
      <c r="W408" s="13"/>
    </row>
    <row r="409" spans="23:23" x14ac:dyDescent="0.25">
      <c r="W409" s="13"/>
    </row>
    <row r="410" spans="23:23" x14ac:dyDescent="0.25">
      <c r="W410" s="13"/>
    </row>
    <row r="411" spans="23:23" x14ac:dyDescent="0.25">
      <c r="W411" s="13"/>
    </row>
    <row r="412" spans="23:23" x14ac:dyDescent="0.25">
      <c r="W412" s="13"/>
    </row>
    <row r="413" spans="23:23" x14ac:dyDescent="0.25">
      <c r="W413" s="13"/>
    </row>
    <row r="414" spans="23:23" x14ac:dyDescent="0.25">
      <c r="W414" s="13"/>
    </row>
    <row r="415" spans="23:23" x14ac:dyDescent="0.25">
      <c r="W415" s="13"/>
    </row>
    <row r="416" spans="23:23" x14ac:dyDescent="0.25">
      <c r="W416" s="13"/>
    </row>
    <row r="417" spans="23:23" x14ac:dyDescent="0.25">
      <c r="W417" s="13"/>
    </row>
    <row r="418" spans="23:23" x14ac:dyDescent="0.25">
      <c r="W418" s="13"/>
    </row>
    <row r="419" spans="23:23" x14ac:dyDescent="0.25">
      <c r="W419" s="13"/>
    </row>
    <row r="420" spans="23:23" x14ac:dyDescent="0.25">
      <c r="W420" s="13"/>
    </row>
    <row r="421" spans="23:23" x14ac:dyDescent="0.25">
      <c r="W421" s="13"/>
    </row>
    <row r="422" spans="23:23" x14ac:dyDescent="0.25">
      <c r="W422" s="13"/>
    </row>
    <row r="423" spans="23:23" x14ac:dyDescent="0.25">
      <c r="W423" s="13"/>
    </row>
    <row r="424" spans="23:23" x14ac:dyDescent="0.25">
      <c r="W424" s="13"/>
    </row>
    <row r="425" spans="23:23" x14ac:dyDescent="0.25">
      <c r="W425" s="13"/>
    </row>
    <row r="426" spans="23:23" x14ac:dyDescent="0.25">
      <c r="W426" s="13"/>
    </row>
    <row r="427" spans="23:23" x14ac:dyDescent="0.25">
      <c r="W427" s="13"/>
    </row>
    <row r="428" spans="23:23" x14ac:dyDescent="0.25">
      <c r="W428" s="13"/>
    </row>
    <row r="429" spans="23:23" x14ac:dyDescent="0.25">
      <c r="W429" s="13"/>
    </row>
    <row r="430" spans="23:23" x14ac:dyDescent="0.25">
      <c r="W430" s="13"/>
    </row>
    <row r="431" spans="23:23" x14ac:dyDescent="0.25">
      <c r="W431" s="13"/>
    </row>
    <row r="432" spans="23:23" x14ac:dyDescent="0.25">
      <c r="W432" s="13"/>
    </row>
    <row r="433" spans="23:23" x14ac:dyDescent="0.25">
      <c r="W433" s="13"/>
    </row>
    <row r="434" spans="23:23" x14ac:dyDescent="0.25">
      <c r="W434" s="13"/>
    </row>
    <row r="435" spans="23:23" x14ac:dyDescent="0.25">
      <c r="W435" s="13"/>
    </row>
    <row r="436" spans="23:23" x14ac:dyDescent="0.25">
      <c r="W436" s="13"/>
    </row>
    <row r="437" spans="23:23" x14ac:dyDescent="0.25">
      <c r="W437" s="13"/>
    </row>
    <row r="438" spans="23:23" x14ac:dyDescent="0.25">
      <c r="W438" s="13"/>
    </row>
    <row r="439" spans="23:23" x14ac:dyDescent="0.25">
      <c r="W439" s="13"/>
    </row>
    <row r="440" spans="23:23" x14ac:dyDescent="0.25">
      <c r="W440" s="13"/>
    </row>
    <row r="441" spans="23:23" x14ac:dyDescent="0.25">
      <c r="W441" s="13"/>
    </row>
    <row r="442" spans="23:23" x14ac:dyDescent="0.25">
      <c r="W442" s="13"/>
    </row>
    <row r="443" spans="23:23" x14ac:dyDescent="0.25">
      <c r="W443" s="13"/>
    </row>
    <row r="444" spans="23:23" x14ac:dyDescent="0.25">
      <c r="W444" s="13"/>
    </row>
    <row r="445" spans="23:23" x14ac:dyDescent="0.25">
      <c r="W445" s="13"/>
    </row>
    <row r="446" spans="23:23" x14ac:dyDescent="0.25">
      <c r="W446" s="13"/>
    </row>
    <row r="447" spans="23:23" x14ac:dyDescent="0.25">
      <c r="W447" s="13"/>
    </row>
    <row r="448" spans="23:23" x14ac:dyDescent="0.25">
      <c r="W448" s="13"/>
    </row>
    <row r="449" spans="23:23" x14ac:dyDescent="0.25">
      <c r="W449" s="13"/>
    </row>
    <row r="450" spans="23:23" x14ac:dyDescent="0.25">
      <c r="W450" s="13"/>
    </row>
    <row r="451" spans="23:23" x14ac:dyDescent="0.25">
      <c r="W451" s="13"/>
    </row>
    <row r="452" spans="23:23" x14ac:dyDescent="0.25">
      <c r="W452" s="13"/>
    </row>
    <row r="453" spans="23:23" x14ac:dyDescent="0.25">
      <c r="W453" s="13"/>
    </row>
    <row r="454" spans="23:23" x14ac:dyDescent="0.25">
      <c r="W454" s="13"/>
    </row>
    <row r="455" spans="23:23" x14ac:dyDescent="0.25">
      <c r="W455" s="13"/>
    </row>
    <row r="456" spans="23:23" x14ac:dyDescent="0.25">
      <c r="W456" s="13"/>
    </row>
    <row r="457" spans="23:23" x14ac:dyDescent="0.25">
      <c r="W457" s="13"/>
    </row>
    <row r="458" spans="23:23" x14ac:dyDescent="0.25">
      <c r="W458" s="13"/>
    </row>
    <row r="459" spans="23:23" x14ac:dyDescent="0.25">
      <c r="W459" s="13"/>
    </row>
    <row r="460" spans="23:23" x14ac:dyDescent="0.25">
      <c r="W460" s="13"/>
    </row>
    <row r="461" spans="23:23" x14ac:dyDescent="0.25">
      <c r="W461" s="13"/>
    </row>
    <row r="462" spans="23:23" x14ac:dyDescent="0.25">
      <c r="W462" s="13"/>
    </row>
    <row r="463" spans="23:23" x14ac:dyDescent="0.25">
      <c r="W463" s="13"/>
    </row>
    <row r="464" spans="23:23" x14ac:dyDescent="0.25">
      <c r="W464" s="13"/>
    </row>
    <row r="465" spans="23:23" x14ac:dyDescent="0.25">
      <c r="W465" s="13"/>
    </row>
    <row r="466" spans="23:23" x14ac:dyDescent="0.25">
      <c r="W466" s="13"/>
    </row>
    <row r="467" spans="23:23" x14ac:dyDescent="0.25">
      <c r="W467" s="13"/>
    </row>
    <row r="468" spans="23:23" x14ac:dyDescent="0.25">
      <c r="W468" s="13"/>
    </row>
    <row r="469" spans="23:23" x14ac:dyDescent="0.25">
      <c r="W469" s="13"/>
    </row>
    <row r="470" spans="23:23" x14ac:dyDescent="0.25">
      <c r="W470" s="13"/>
    </row>
    <row r="471" spans="23:23" x14ac:dyDescent="0.25">
      <c r="W471" s="13"/>
    </row>
    <row r="472" spans="23:23" x14ac:dyDescent="0.25">
      <c r="W472" s="13"/>
    </row>
    <row r="473" spans="23:23" x14ac:dyDescent="0.25">
      <c r="W473" s="13"/>
    </row>
    <row r="474" spans="23:23" x14ac:dyDescent="0.25">
      <c r="W474" s="13"/>
    </row>
    <row r="475" spans="23:23" x14ac:dyDescent="0.25">
      <c r="W475" s="13"/>
    </row>
    <row r="476" spans="23:23" x14ac:dyDescent="0.25">
      <c r="W476" s="13"/>
    </row>
    <row r="477" spans="23:23" x14ac:dyDescent="0.25">
      <c r="W477" s="13"/>
    </row>
    <row r="478" spans="23:23" x14ac:dyDescent="0.25">
      <c r="W478" s="13"/>
    </row>
    <row r="479" spans="23:23" x14ac:dyDescent="0.25">
      <c r="W479" s="13"/>
    </row>
    <row r="480" spans="23:23" x14ac:dyDescent="0.25">
      <c r="W480" s="13"/>
    </row>
    <row r="481" spans="23:23" x14ac:dyDescent="0.25">
      <c r="W481" s="13"/>
    </row>
    <row r="482" spans="23:23" x14ac:dyDescent="0.25">
      <c r="W482" s="13"/>
    </row>
    <row r="483" spans="23:23" x14ac:dyDescent="0.25">
      <c r="W483" s="13"/>
    </row>
    <row r="484" spans="23:23" x14ac:dyDescent="0.25">
      <c r="W484" s="13"/>
    </row>
    <row r="485" spans="23:23" x14ac:dyDescent="0.25">
      <c r="W485" s="13"/>
    </row>
    <row r="486" spans="23:23" x14ac:dyDescent="0.25">
      <c r="W486" s="13"/>
    </row>
    <row r="487" spans="23:23" x14ac:dyDescent="0.25">
      <c r="W487" s="13"/>
    </row>
    <row r="488" spans="23:23" x14ac:dyDescent="0.25">
      <c r="W488" s="13"/>
    </row>
    <row r="489" spans="23:23" x14ac:dyDescent="0.25">
      <c r="W489" s="13"/>
    </row>
    <row r="490" spans="23:23" x14ac:dyDescent="0.25">
      <c r="W490" s="13"/>
    </row>
    <row r="491" spans="23:23" x14ac:dyDescent="0.25">
      <c r="W491" s="13"/>
    </row>
    <row r="492" spans="23:23" x14ac:dyDescent="0.25">
      <c r="W492" s="13"/>
    </row>
    <row r="493" spans="23:23" x14ac:dyDescent="0.25">
      <c r="W493" s="13"/>
    </row>
    <row r="494" spans="23:23" x14ac:dyDescent="0.25">
      <c r="W494" s="13"/>
    </row>
    <row r="495" spans="23:23" x14ac:dyDescent="0.25">
      <c r="W495" s="13"/>
    </row>
    <row r="496" spans="23:23" x14ac:dyDescent="0.25">
      <c r="W496" s="13"/>
    </row>
    <row r="497" spans="23:23" x14ac:dyDescent="0.25">
      <c r="W497" s="13"/>
    </row>
    <row r="498" spans="23:23" x14ac:dyDescent="0.25">
      <c r="W498" s="13"/>
    </row>
    <row r="499" spans="23:23" x14ac:dyDescent="0.25">
      <c r="W499" s="13"/>
    </row>
    <row r="500" spans="23:23" x14ac:dyDescent="0.25">
      <c r="W500" s="13"/>
    </row>
    <row r="501" spans="23:23" x14ac:dyDescent="0.25">
      <c r="W501" s="13"/>
    </row>
    <row r="502" spans="23:23" x14ac:dyDescent="0.25">
      <c r="W502" s="13"/>
    </row>
    <row r="503" spans="23:23" x14ac:dyDescent="0.25">
      <c r="W503" s="13"/>
    </row>
    <row r="504" spans="23:23" x14ac:dyDescent="0.25">
      <c r="W504" s="13"/>
    </row>
    <row r="505" spans="23:23" x14ac:dyDescent="0.25">
      <c r="W505" s="13"/>
    </row>
    <row r="506" spans="23:23" x14ac:dyDescent="0.25">
      <c r="W506" s="13"/>
    </row>
    <row r="507" spans="23:23" x14ac:dyDescent="0.25">
      <c r="W507" s="13"/>
    </row>
    <row r="508" spans="23:23" x14ac:dyDescent="0.25">
      <c r="W508" s="13"/>
    </row>
    <row r="509" spans="23:23" x14ac:dyDescent="0.25">
      <c r="W509" s="13"/>
    </row>
    <row r="510" spans="23:23" x14ac:dyDescent="0.25">
      <c r="W510" s="13"/>
    </row>
    <row r="511" spans="23:23" x14ac:dyDescent="0.25">
      <c r="W511" s="13"/>
    </row>
    <row r="512" spans="23:23" x14ac:dyDescent="0.25">
      <c r="W512" s="13"/>
    </row>
    <row r="513" spans="23:23" x14ac:dyDescent="0.25">
      <c r="W513" s="13"/>
    </row>
    <row r="514" spans="23:23" x14ac:dyDescent="0.25">
      <c r="W514" s="13"/>
    </row>
    <row r="515" spans="23:23" x14ac:dyDescent="0.25">
      <c r="W515" s="13"/>
    </row>
    <row r="516" spans="23:23" x14ac:dyDescent="0.25">
      <c r="W516" s="13"/>
    </row>
    <row r="517" spans="23:23" x14ac:dyDescent="0.25">
      <c r="W517" s="13"/>
    </row>
    <row r="518" spans="23:23" x14ac:dyDescent="0.25">
      <c r="W518" s="13"/>
    </row>
    <row r="519" spans="23:23" x14ac:dyDescent="0.25">
      <c r="W519" s="13"/>
    </row>
    <row r="520" spans="23:23" x14ac:dyDescent="0.25">
      <c r="W520" s="13"/>
    </row>
    <row r="521" spans="23:23" x14ac:dyDescent="0.25">
      <c r="W521" s="13"/>
    </row>
    <row r="522" spans="23:23" x14ac:dyDescent="0.25">
      <c r="W522" s="13"/>
    </row>
    <row r="523" spans="23:23" x14ac:dyDescent="0.25">
      <c r="W523" s="13"/>
    </row>
    <row r="524" spans="23:23" x14ac:dyDescent="0.25">
      <c r="W524" s="13"/>
    </row>
    <row r="525" spans="23:23" x14ac:dyDescent="0.25">
      <c r="W525" s="13"/>
    </row>
    <row r="526" spans="23:23" x14ac:dyDescent="0.25">
      <c r="W526" s="13"/>
    </row>
    <row r="527" spans="23:23" x14ac:dyDescent="0.25">
      <c r="W527" s="13"/>
    </row>
    <row r="528" spans="23:23" x14ac:dyDescent="0.25">
      <c r="W528" s="13"/>
    </row>
    <row r="529" spans="23:23" x14ac:dyDescent="0.25">
      <c r="W529" s="13"/>
    </row>
    <row r="530" spans="23:23" x14ac:dyDescent="0.25">
      <c r="W530" s="13"/>
    </row>
    <row r="531" spans="23:23" x14ac:dyDescent="0.25">
      <c r="W531" s="13"/>
    </row>
    <row r="532" spans="23:23" x14ac:dyDescent="0.25">
      <c r="W532" s="13"/>
    </row>
    <row r="533" spans="23:23" x14ac:dyDescent="0.25">
      <c r="W533" s="13"/>
    </row>
    <row r="534" spans="23:23" x14ac:dyDescent="0.25">
      <c r="W534" s="13"/>
    </row>
    <row r="535" spans="23:23" x14ac:dyDescent="0.25">
      <c r="W535" s="13"/>
    </row>
    <row r="536" spans="23:23" x14ac:dyDescent="0.25">
      <c r="W536" s="13"/>
    </row>
    <row r="537" spans="23:23" x14ac:dyDescent="0.25">
      <c r="W537" s="13"/>
    </row>
    <row r="538" spans="23:23" x14ac:dyDescent="0.25">
      <c r="W538" s="13"/>
    </row>
    <row r="539" spans="23:23" x14ac:dyDescent="0.25">
      <c r="W539" s="13"/>
    </row>
    <row r="540" spans="23:23" x14ac:dyDescent="0.25">
      <c r="W540" s="13"/>
    </row>
    <row r="541" spans="23:23" x14ac:dyDescent="0.25">
      <c r="W541" s="13"/>
    </row>
    <row r="542" spans="23:23" x14ac:dyDescent="0.25">
      <c r="W542" s="13"/>
    </row>
    <row r="543" spans="23:23" x14ac:dyDescent="0.25">
      <c r="W543" s="13"/>
    </row>
    <row r="544" spans="23:23" x14ac:dyDescent="0.25">
      <c r="W544" s="13"/>
    </row>
    <row r="545" spans="23:23" x14ac:dyDescent="0.25">
      <c r="W545" s="13"/>
    </row>
    <row r="546" spans="23:23" x14ac:dyDescent="0.25">
      <c r="W546" s="13"/>
    </row>
    <row r="547" spans="23:23" x14ac:dyDescent="0.25">
      <c r="W547" s="13"/>
    </row>
    <row r="548" spans="23:23" x14ac:dyDescent="0.25">
      <c r="W548" s="13"/>
    </row>
    <row r="549" spans="23:23" x14ac:dyDescent="0.25">
      <c r="W549" s="13"/>
    </row>
    <row r="550" spans="23:23" x14ac:dyDescent="0.25">
      <c r="W550" s="13"/>
    </row>
    <row r="551" spans="23:23" x14ac:dyDescent="0.25">
      <c r="W551" s="13"/>
    </row>
    <row r="552" spans="23:23" x14ac:dyDescent="0.25">
      <c r="W552" s="13"/>
    </row>
    <row r="553" spans="23:23" x14ac:dyDescent="0.25">
      <c r="W553" s="13"/>
    </row>
    <row r="554" spans="23:23" x14ac:dyDescent="0.25">
      <c r="W554" s="13"/>
    </row>
    <row r="555" spans="23:23" x14ac:dyDescent="0.25">
      <c r="W555" s="13"/>
    </row>
    <row r="556" spans="23:23" x14ac:dyDescent="0.25">
      <c r="W556" s="13"/>
    </row>
    <row r="557" spans="23:23" x14ac:dyDescent="0.25">
      <c r="W557" s="13"/>
    </row>
    <row r="558" spans="23:23" x14ac:dyDescent="0.25">
      <c r="W558" s="13"/>
    </row>
    <row r="559" spans="23:23" x14ac:dyDescent="0.25">
      <c r="W559" s="13"/>
    </row>
    <row r="560" spans="23:23" x14ac:dyDescent="0.25">
      <c r="W560" s="13"/>
    </row>
    <row r="561" spans="23:23" x14ac:dyDescent="0.25">
      <c r="W561" s="13"/>
    </row>
    <row r="562" spans="23:23" x14ac:dyDescent="0.25">
      <c r="W562" s="13"/>
    </row>
    <row r="563" spans="23:23" x14ac:dyDescent="0.25">
      <c r="W563" s="13"/>
    </row>
    <row r="564" spans="23:23" x14ac:dyDescent="0.25">
      <c r="W564" s="13"/>
    </row>
    <row r="565" spans="23:23" x14ac:dyDescent="0.25">
      <c r="W565" s="13"/>
    </row>
    <row r="566" spans="23:23" x14ac:dyDescent="0.25">
      <c r="W566" s="13"/>
    </row>
    <row r="567" spans="23:23" x14ac:dyDescent="0.25">
      <c r="W567" s="13"/>
    </row>
    <row r="568" spans="23:23" x14ac:dyDescent="0.25">
      <c r="W568" s="13"/>
    </row>
    <row r="569" spans="23:23" x14ac:dyDescent="0.25">
      <c r="W569" s="13"/>
    </row>
    <row r="570" spans="23:23" x14ac:dyDescent="0.25">
      <c r="W570" s="13"/>
    </row>
    <row r="571" spans="23:23" x14ac:dyDescent="0.25">
      <c r="W571" s="13"/>
    </row>
    <row r="572" spans="23:23" x14ac:dyDescent="0.25">
      <c r="W572" s="13"/>
    </row>
    <row r="573" spans="23:23" x14ac:dyDescent="0.25">
      <c r="W573" s="13"/>
    </row>
    <row r="574" spans="23:23" x14ac:dyDescent="0.25">
      <c r="W574" s="13"/>
    </row>
    <row r="575" spans="23:23" x14ac:dyDescent="0.25">
      <c r="W575" s="13"/>
    </row>
    <row r="576" spans="23:23" x14ac:dyDescent="0.25">
      <c r="W576" s="13"/>
    </row>
    <row r="577" spans="23:23" x14ac:dyDescent="0.25">
      <c r="W577" s="13"/>
    </row>
    <row r="578" spans="23:23" x14ac:dyDescent="0.25">
      <c r="W578" s="13"/>
    </row>
    <row r="579" spans="23:23" x14ac:dyDescent="0.25">
      <c r="W579" s="13"/>
    </row>
    <row r="580" spans="23:23" x14ac:dyDescent="0.25">
      <c r="W580" s="13"/>
    </row>
    <row r="581" spans="23:23" x14ac:dyDescent="0.25">
      <c r="W581" s="13"/>
    </row>
    <row r="582" spans="23:23" x14ac:dyDescent="0.25">
      <c r="W582" s="13"/>
    </row>
    <row r="583" spans="23:23" x14ac:dyDescent="0.25">
      <c r="W583" s="13"/>
    </row>
    <row r="584" spans="23:23" x14ac:dyDescent="0.25">
      <c r="W584" s="13"/>
    </row>
    <row r="585" spans="23:23" x14ac:dyDescent="0.25">
      <c r="W585" s="13"/>
    </row>
    <row r="586" spans="23:23" x14ac:dyDescent="0.25">
      <c r="W586" s="13"/>
    </row>
    <row r="587" spans="23:23" x14ac:dyDescent="0.25">
      <c r="W587" s="13"/>
    </row>
    <row r="588" spans="23:23" x14ac:dyDescent="0.25">
      <c r="W588" s="13"/>
    </row>
    <row r="589" spans="23:23" x14ac:dyDescent="0.25">
      <c r="W589" s="13"/>
    </row>
    <row r="590" spans="23:23" x14ac:dyDescent="0.25">
      <c r="W590" s="13"/>
    </row>
    <row r="591" spans="23:23" x14ac:dyDescent="0.25">
      <c r="W591" s="13"/>
    </row>
    <row r="592" spans="23:23" x14ac:dyDescent="0.25">
      <c r="W592" s="13"/>
    </row>
    <row r="593" spans="23:23" x14ac:dyDescent="0.25">
      <c r="W593" s="13"/>
    </row>
    <row r="594" spans="23:23" x14ac:dyDescent="0.25">
      <c r="W594" s="13"/>
    </row>
    <row r="595" spans="23:23" x14ac:dyDescent="0.25">
      <c r="W595" s="13"/>
    </row>
    <row r="596" spans="23:23" x14ac:dyDescent="0.25">
      <c r="W596" s="13"/>
    </row>
    <row r="597" spans="23:23" x14ac:dyDescent="0.25">
      <c r="W597" s="13"/>
    </row>
    <row r="598" spans="23:23" x14ac:dyDescent="0.25">
      <c r="W598" s="13"/>
    </row>
    <row r="599" spans="23:23" x14ac:dyDescent="0.25">
      <c r="W599" s="13"/>
    </row>
    <row r="600" spans="23:23" x14ac:dyDescent="0.25">
      <c r="W600" s="13"/>
    </row>
    <row r="601" spans="23:23" x14ac:dyDescent="0.25">
      <c r="W601" s="13"/>
    </row>
    <row r="602" spans="23:23" x14ac:dyDescent="0.25">
      <c r="W602" s="13"/>
    </row>
    <row r="603" spans="23:23" x14ac:dyDescent="0.25">
      <c r="W603" s="13"/>
    </row>
    <row r="604" spans="23:23" x14ac:dyDescent="0.25">
      <c r="W604" s="13"/>
    </row>
    <row r="605" spans="23:23" x14ac:dyDescent="0.25">
      <c r="W605" s="13"/>
    </row>
    <row r="606" spans="23:23" x14ac:dyDescent="0.25">
      <c r="W606" s="13"/>
    </row>
    <row r="607" spans="23:23" x14ac:dyDescent="0.25">
      <c r="W607" s="13"/>
    </row>
    <row r="608" spans="23:23" x14ac:dyDescent="0.25">
      <c r="W608" s="13"/>
    </row>
    <row r="609" spans="23:23" x14ac:dyDescent="0.25">
      <c r="W609" s="13"/>
    </row>
    <row r="610" spans="23:23" x14ac:dyDescent="0.25">
      <c r="W610" s="13"/>
    </row>
    <row r="611" spans="23:23" x14ac:dyDescent="0.25">
      <c r="W611" s="13"/>
    </row>
    <row r="612" spans="23:23" x14ac:dyDescent="0.25">
      <c r="W612" s="13"/>
    </row>
    <row r="613" spans="23:23" x14ac:dyDescent="0.25">
      <c r="W613" s="13"/>
    </row>
    <row r="614" spans="23:23" x14ac:dyDescent="0.25">
      <c r="W614" s="13"/>
    </row>
    <row r="615" spans="23:23" x14ac:dyDescent="0.25">
      <c r="W615" s="13"/>
    </row>
    <row r="616" spans="23:23" x14ac:dyDescent="0.25">
      <c r="W616" s="13"/>
    </row>
    <row r="617" spans="23:23" x14ac:dyDescent="0.25">
      <c r="W617" s="13"/>
    </row>
    <row r="618" spans="23:23" x14ac:dyDescent="0.25">
      <c r="W618" s="13"/>
    </row>
    <row r="619" spans="23:23" x14ac:dyDescent="0.25">
      <c r="W619" s="13"/>
    </row>
    <row r="620" spans="23:23" x14ac:dyDescent="0.25">
      <c r="W620" s="13"/>
    </row>
    <row r="621" spans="23:23" x14ac:dyDescent="0.25">
      <c r="W621" s="13"/>
    </row>
    <row r="622" spans="23:23" x14ac:dyDescent="0.25">
      <c r="W622" s="13"/>
    </row>
    <row r="623" spans="23:23" x14ac:dyDescent="0.25">
      <c r="W623" s="13"/>
    </row>
    <row r="624" spans="23:23" x14ac:dyDescent="0.25">
      <c r="W624" s="13"/>
    </row>
    <row r="625" spans="23:23" x14ac:dyDescent="0.25">
      <c r="W625" s="13"/>
    </row>
    <row r="626" spans="23:23" x14ac:dyDescent="0.25">
      <c r="W626" s="13"/>
    </row>
    <row r="627" spans="23:23" x14ac:dyDescent="0.25">
      <c r="W627" s="13"/>
    </row>
    <row r="628" spans="23:23" x14ac:dyDescent="0.25">
      <c r="W628" s="13"/>
    </row>
    <row r="629" spans="23:23" x14ac:dyDescent="0.25">
      <c r="W629" s="13"/>
    </row>
    <row r="630" spans="23:23" x14ac:dyDescent="0.25">
      <c r="W630" s="13"/>
    </row>
    <row r="631" spans="23:23" x14ac:dyDescent="0.25">
      <c r="W631" s="13"/>
    </row>
    <row r="632" spans="23:23" x14ac:dyDescent="0.25">
      <c r="W632" s="13"/>
    </row>
    <row r="633" spans="23:23" x14ac:dyDescent="0.25">
      <c r="W633" s="13"/>
    </row>
    <row r="634" spans="23:23" x14ac:dyDescent="0.25">
      <c r="W634" s="13"/>
    </row>
    <row r="635" spans="23:23" x14ac:dyDescent="0.25">
      <c r="W635" s="13"/>
    </row>
    <row r="636" spans="23:23" x14ac:dyDescent="0.25">
      <c r="W636" s="13"/>
    </row>
    <row r="637" spans="23:23" x14ac:dyDescent="0.25">
      <c r="W637" s="13"/>
    </row>
    <row r="638" spans="23:23" x14ac:dyDescent="0.25">
      <c r="W638" s="13"/>
    </row>
    <row r="639" spans="23:23" x14ac:dyDescent="0.25">
      <c r="W639" s="13"/>
    </row>
    <row r="640" spans="23:23" x14ac:dyDescent="0.25">
      <c r="W640" s="13"/>
    </row>
    <row r="641" spans="23:23" x14ac:dyDescent="0.25">
      <c r="W641" s="13"/>
    </row>
    <row r="642" spans="23:23" x14ac:dyDescent="0.25">
      <c r="W642" s="13"/>
    </row>
    <row r="643" spans="23:23" x14ac:dyDescent="0.25">
      <c r="W643" s="13"/>
    </row>
    <row r="644" spans="23:23" x14ac:dyDescent="0.25">
      <c r="W644" s="13"/>
    </row>
    <row r="645" spans="23:23" x14ac:dyDescent="0.25">
      <c r="W645" s="13"/>
    </row>
    <row r="646" spans="23:23" x14ac:dyDescent="0.25">
      <c r="W646" s="13"/>
    </row>
    <row r="647" spans="23:23" x14ac:dyDescent="0.25">
      <c r="W647" s="13"/>
    </row>
    <row r="648" spans="23:23" x14ac:dyDescent="0.25">
      <c r="W648" s="13"/>
    </row>
    <row r="649" spans="23:23" x14ac:dyDescent="0.25">
      <c r="W649" s="13"/>
    </row>
    <row r="650" spans="23:23" x14ac:dyDescent="0.25">
      <c r="W650" s="13"/>
    </row>
    <row r="651" spans="23:23" x14ac:dyDescent="0.25">
      <c r="W651" s="13"/>
    </row>
    <row r="652" spans="23:23" x14ac:dyDescent="0.25">
      <c r="W652" s="13"/>
    </row>
    <row r="653" spans="23:23" x14ac:dyDescent="0.25">
      <c r="W653" s="13"/>
    </row>
    <row r="654" spans="23:23" x14ac:dyDescent="0.25">
      <c r="W654" s="13"/>
    </row>
    <row r="655" spans="23:23" x14ac:dyDescent="0.25">
      <c r="W655" s="13"/>
    </row>
    <row r="656" spans="23:23" x14ac:dyDescent="0.25">
      <c r="W656" s="13"/>
    </row>
    <row r="657" spans="23:23" x14ac:dyDescent="0.25">
      <c r="W657" s="13"/>
    </row>
    <row r="658" spans="23:23" x14ac:dyDescent="0.25">
      <c r="W658" s="13"/>
    </row>
    <row r="659" spans="23:23" x14ac:dyDescent="0.25">
      <c r="W659" s="13"/>
    </row>
    <row r="660" spans="23:23" x14ac:dyDescent="0.25">
      <c r="W660" s="13"/>
    </row>
    <row r="661" spans="23:23" x14ac:dyDescent="0.25">
      <c r="W661" s="13"/>
    </row>
    <row r="662" spans="23:23" x14ac:dyDescent="0.25">
      <c r="W662" s="13"/>
    </row>
    <row r="663" spans="23:23" x14ac:dyDescent="0.25">
      <c r="W663" s="13"/>
    </row>
    <row r="664" spans="23:23" x14ac:dyDescent="0.25">
      <c r="W664" s="13"/>
    </row>
    <row r="665" spans="23:23" x14ac:dyDescent="0.25">
      <c r="W665" s="13"/>
    </row>
    <row r="666" spans="23:23" x14ac:dyDescent="0.25">
      <c r="W666" s="13"/>
    </row>
    <row r="667" spans="23:23" x14ac:dyDescent="0.25">
      <c r="W667" s="13"/>
    </row>
    <row r="668" spans="23:23" x14ac:dyDescent="0.25">
      <c r="W668" s="13"/>
    </row>
    <row r="669" spans="23:23" x14ac:dyDescent="0.25">
      <c r="W669" s="13"/>
    </row>
    <row r="670" spans="23:23" x14ac:dyDescent="0.25">
      <c r="W670" s="13"/>
    </row>
    <row r="671" spans="23:23" x14ac:dyDescent="0.25">
      <c r="W671" s="13"/>
    </row>
    <row r="672" spans="23:23" x14ac:dyDescent="0.25">
      <c r="W672" s="13"/>
    </row>
    <row r="673" spans="23:23" x14ac:dyDescent="0.25">
      <c r="W673" s="13"/>
    </row>
    <row r="674" spans="23:23" x14ac:dyDescent="0.25">
      <c r="W674" s="13"/>
    </row>
    <row r="675" spans="23:23" x14ac:dyDescent="0.25">
      <c r="W675" s="13"/>
    </row>
    <row r="676" spans="23:23" x14ac:dyDescent="0.25">
      <c r="W676" s="13"/>
    </row>
    <row r="677" spans="23:23" x14ac:dyDescent="0.25">
      <c r="W677" s="13"/>
    </row>
    <row r="678" spans="23:23" x14ac:dyDescent="0.25">
      <c r="W678" s="13"/>
    </row>
    <row r="679" spans="23:23" x14ac:dyDescent="0.25">
      <c r="W679" s="13"/>
    </row>
    <row r="680" spans="23:23" x14ac:dyDescent="0.25">
      <c r="W680" s="13"/>
    </row>
    <row r="681" spans="23:23" x14ac:dyDescent="0.25">
      <c r="W681" s="13"/>
    </row>
    <row r="682" spans="23:23" x14ac:dyDescent="0.25">
      <c r="W682" s="13"/>
    </row>
    <row r="683" spans="23:23" x14ac:dyDescent="0.25">
      <c r="W683" s="13"/>
    </row>
    <row r="684" spans="23:23" x14ac:dyDescent="0.25">
      <c r="W684" s="13"/>
    </row>
    <row r="685" spans="23:23" x14ac:dyDescent="0.25">
      <c r="W685" s="13"/>
    </row>
    <row r="686" spans="23:23" x14ac:dyDescent="0.25">
      <c r="W686" s="13"/>
    </row>
    <row r="687" spans="23:23" x14ac:dyDescent="0.25">
      <c r="W687" s="13"/>
    </row>
    <row r="688" spans="23:23" x14ac:dyDescent="0.25">
      <c r="W688" s="13"/>
    </row>
    <row r="689" spans="23:23" x14ac:dyDescent="0.25">
      <c r="W689" s="13"/>
    </row>
    <row r="690" spans="23:23" x14ac:dyDescent="0.25">
      <c r="W690" s="13"/>
    </row>
    <row r="691" spans="23:23" x14ac:dyDescent="0.25">
      <c r="W691" s="13"/>
    </row>
    <row r="692" spans="23:23" x14ac:dyDescent="0.25">
      <c r="W692" s="13"/>
    </row>
    <row r="693" spans="23:23" x14ac:dyDescent="0.25">
      <c r="W693" s="13"/>
    </row>
    <row r="694" spans="23:23" x14ac:dyDescent="0.25">
      <c r="W694" s="13"/>
    </row>
    <row r="695" spans="23:23" x14ac:dyDescent="0.25">
      <c r="W695" s="13"/>
    </row>
    <row r="696" spans="23:23" x14ac:dyDescent="0.25">
      <c r="W696" s="13"/>
    </row>
    <row r="697" spans="23:23" x14ac:dyDescent="0.25">
      <c r="W697" s="13"/>
    </row>
    <row r="698" spans="23:23" x14ac:dyDescent="0.25">
      <c r="W698" s="13"/>
    </row>
    <row r="699" spans="23:23" x14ac:dyDescent="0.25">
      <c r="W699" s="13"/>
    </row>
    <row r="700" spans="23:23" x14ac:dyDescent="0.25">
      <c r="W700" s="13"/>
    </row>
    <row r="701" spans="23:23" x14ac:dyDescent="0.25">
      <c r="W701" s="13"/>
    </row>
    <row r="702" spans="23:23" x14ac:dyDescent="0.25">
      <c r="W702" s="13"/>
    </row>
    <row r="703" spans="23:23" x14ac:dyDescent="0.25">
      <c r="W703" s="13"/>
    </row>
    <row r="704" spans="23:23" x14ac:dyDescent="0.25">
      <c r="W704" s="13"/>
    </row>
    <row r="705" spans="23:23" x14ac:dyDescent="0.25">
      <c r="W705" s="13"/>
    </row>
    <row r="706" spans="23:23" x14ac:dyDescent="0.25">
      <c r="W706" s="13"/>
    </row>
    <row r="707" spans="23:23" x14ac:dyDescent="0.25">
      <c r="W707" s="13"/>
    </row>
    <row r="708" spans="23:23" x14ac:dyDescent="0.25">
      <c r="W708" s="13"/>
    </row>
    <row r="709" spans="23:23" x14ac:dyDescent="0.25">
      <c r="W709" s="13"/>
    </row>
    <row r="710" spans="23:23" x14ac:dyDescent="0.25">
      <c r="W710" s="13"/>
    </row>
    <row r="711" spans="23:23" x14ac:dyDescent="0.25">
      <c r="W711" s="13"/>
    </row>
    <row r="712" spans="23:23" x14ac:dyDescent="0.25">
      <c r="W712" s="13"/>
    </row>
    <row r="713" spans="23:23" x14ac:dyDescent="0.25">
      <c r="W713" s="13"/>
    </row>
    <row r="714" spans="23:23" x14ac:dyDescent="0.25">
      <c r="W714" s="13"/>
    </row>
    <row r="715" spans="23:23" x14ac:dyDescent="0.25">
      <c r="W715" s="13"/>
    </row>
    <row r="716" spans="23:23" x14ac:dyDescent="0.25">
      <c r="W716" s="13"/>
    </row>
    <row r="717" spans="23:23" x14ac:dyDescent="0.25">
      <c r="W717" s="13"/>
    </row>
    <row r="718" spans="23:23" x14ac:dyDescent="0.25">
      <c r="W718" s="13"/>
    </row>
    <row r="719" spans="23:23" x14ac:dyDescent="0.25">
      <c r="W719" s="13"/>
    </row>
    <row r="720" spans="23:23" x14ac:dyDescent="0.25">
      <c r="W720" s="13"/>
    </row>
    <row r="721" spans="23:23" x14ac:dyDescent="0.25">
      <c r="W721" s="13"/>
    </row>
    <row r="722" spans="23:23" x14ac:dyDescent="0.25">
      <c r="W722" s="13"/>
    </row>
    <row r="723" spans="23:23" x14ac:dyDescent="0.25">
      <c r="W723" s="13"/>
    </row>
    <row r="724" spans="23:23" x14ac:dyDescent="0.25">
      <c r="W724" s="13"/>
    </row>
    <row r="725" spans="23:23" x14ac:dyDescent="0.25">
      <c r="W725" s="13"/>
    </row>
    <row r="726" spans="23:23" x14ac:dyDescent="0.25">
      <c r="W726" s="13"/>
    </row>
    <row r="727" spans="23:23" x14ac:dyDescent="0.25">
      <c r="W727" s="13"/>
    </row>
    <row r="728" spans="23:23" x14ac:dyDescent="0.25">
      <c r="W728" s="13"/>
    </row>
    <row r="729" spans="23:23" x14ac:dyDescent="0.25">
      <c r="W729" s="13"/>
    </row>
    <row r="730" spans="23:23" x14ac:dyDescent="0.25">
      <c r="W730" s="13"/>
    </row>
    <row r="731" spans="23:23" x14ac:dyDescent="0.25">
      <c r="W731" s="13"/>
    </row>
    <row r="732" spans="23:23" x14ac:dyDescent="0.25">
      <c r="W732" s="13"/>
    </row>
    <row r="733" spans="23:23" x14ac:dyDescent="0.25">
      <c r="W733" s="13"/>
    </row>
    <row r="734" spans="23:23" x14ac:dyDescent="0.25">
      <c r="W734" s="13"/>
    </row>
    <row r="735" spans="23:23" x14ac:dyDescent="0.25">
      <c r="W735" s="13"/>
    </row>
    <row r="736" spans="23:23" x14ac:dyDescent="0.25">
      <c r="W736" s="13"/>
    </row>
    <row r="737" spans="23:23" x14ac:dyDescent="0.25">
      <c r="W737" s="13"/>
    </row>
    <row r="738" spans="23:23" x14ac:dyDescent="0.25">
      <c r="W738" s="13"/>
    </row>
    <row r="739" spans="23:23" x14ac:dyDescent="0.25">
      <c r="W739" s="13"/>
    </row>
    <row r="740" spans="23:23" x14ac:dyDescent="0.25">
      <c r="W740" s="13"/>
    </row>
    <row r="741" spans="23:23" x14ac:dyDescent="0.25">
      <c r="W741" s="13"/>
    </row>
    <row r="742" spans="23:23" x14ac:dyDescent="0.25">
      <c r="W742" s="13"/>
    </row>
    <row r="743" spans="23:23" x14ac:dyDescent="0.25">
      <c r="W743" s="13"/>
    </row>
    <row r="744" spans="23:23" x14ac:dyDescent="0.25">
      <c r="W744" s="13"/>
    </row>
    <row r="745" spans="23:23" x14ac:dyDescent="0.25">
      <c r="W745" s="13"/>
    </row>
    <row r="746" spans="23:23" x14ac:dyDescent="0.25">
      <c r="W746" s="13"/>
    </row>
    <row r="747" spans="23:23" x14ac:dyDescent="0.25">
      <c r="W747" s="13"/>
    </row>
    <row r="748" spans="23:23" x14ac:dyDescent="0.25">
      <c r="W748" s="13"/>
    </row>
    <row r="749" spans="23:23" x14ac:dyDescent="0.25">
      <c r="W749" s="13"/>
    </row>
    <row r="750" spans="23:23" x14ac:dyDescent="0.25">
      <c r="W750" s="13"/>
    </row>
    <row r="751" spans="23:23" x14ac:dyDescent="0.25">
      <c r="W751" s="13"/>
    </row>
    <row r="752" spans="23:23" x14ac:dyDescent="0.25">
      <c r="W752" s="13"/>
    </row>
    <row r="753" spans="23:23" x14ac:dyDescent="0.25">
      <c r="W753" s="13"/>
    </row>
    <row r="754" spans="23:23" x14ac:dyDescent="0.25">
      <c r="W754" s="13"/>
    </row>
    <row r="755" spans="23:23" x14ac:dyDescent="0.25">
      <c r="W755" s="13"/>
    </row>
    <row r="756" spans="23:23" x14ac:dyDescent="0.25">
      <c r="W756" s="13"/>
    </row>
    <row r="757" spans="23:23" x14ac:dyDescent="0.25">
      <c r="W757" s="13"/>
    </row>
    <row r="758" spans="23:23" x14ac:dyDescent="0.25">
      <c r="W758" s="13"/>
    </row>
    <row r="759" spans="23:23" x14ac:dyDescent="0.25">
      <c r="W759" s="13"/>
    </row>
    <row r="760" spans="23:23" x14ac:dyDescent="0.25">
      <c r="W760" s="13"/>
    </row>
    <row r="761" spans="23:23" x14ac:dyDescent="0.25">
      <c r="W761" s="13"/>
    </row>
    <row r="762" spans="23:23" x14ac:dyDescent="0.25">
      <c r="W762" s="13"/>
    </row>
    <row r="763" spans="23:23" x14ac:dyDescent="0.25">
      <c r="W763" s="13"/>
    </row>
    <row r="764" spans="23:23" x14ac:dyDescent="0.25">
      <c r="W764" s="13"/>
    </row>
    <row r="765" spans="23:23" x14ac:dyDescent="0.25">
      <c r="W765" s="13"/>
    </row>
    <row r="766" spans="23:23" x14ac:dyDescent="0.25">
      <c r="W766" s="13"/>
    </row>
    <row r="767" spans="23:23" x14ac:dyDescent="0.25">
      <c r="W767" s="13"/>
    </row>
    <row r="768" spans="23:23" x14ac:dyDescent="0.25">
      <c r="W768" s="13"/>
    </row>
    <row r="769" spans="23:23" x14ac:dyDescent="0.25">
      <c r="W769" s="13"/>
    </row>
    <row r="770" spans="23:23" x14ac:dyDescent="0.25">
      <c r="W770" s="13"/>
    </row>
    <row r="771" spans="23:23" x14ac:dyDescent="0.25">
      <c r="W771" s="13"/>
    </row>
    <row r="772" spans="23:23" x14ac:dyDescent="0.25">
      <c r="W772" s="13"/>
    </row>
    <row r="773" spans="23:23" x14ac:dyDescent="0.25">
      <c r="W773" s="13"/>
    </row>
    <row r="774" spans="23:23" x14ac:dyDescent="0.25">
      <c r="W774" s="13"/>
    </row>
    <row r="775" spans="23:23" x14ac:dyDescent="0.25">
      <c r="W775" s="13"/>
    </row>
    <row r="776" spans="23:23" x14ac:dyDescent="0.25">
      <c r="W776" s="13"/>
    </row>
    <row r="777" spans="23:23" x14ac:dyDescent="0.25">
      <c r="W777" s="13"/>
    </row>
    <row r="778" spans="23:23" x14ac:dyDescent="0.25">
      <c r="W778" s="13"/>
    </row>
    <row r="779" spans="23:23" x14ac:dyDescent="0.25">
      <c r="W779" s="13"/>
    </row>
    <row r="780" spans="23:23" x14ac:dyDescent="0.25">
      <c r="W780" s="13"/>
    </row>
    <row r="781" spans="23:23" x14ac:dyDescent="0.25">
      <c r="W781" s="13"/>
    </row>
    <row r="782" spans="23:23" x14ac:dyDescent="0.25">
      <c r="W782" s="13"/>
    </row>
    <row r="783" spans="23:23" x14ac:dyDescent="0.25">
      <c r="W783" s="13"/>
    </row>
    <row r="784" spans="23:23" x14ac:dyDescent="0.25">
      <c r="W784" s="13"/>
    </row>
    <row r="785" spans="23:23" x14ac:dyDescent="0.25">
      <c r="W785" s="13"/>
    </row>
    <row r="786" spans="23:23" x14ac:dyDescent="0.25">
      <c r="W786" s="13"/>
    </row>
    <row r="787" spans="23:23" x14ac:dyDescent="0.25">
      <c r="W787" s="13"/>
    </row>
    <row r="788" spans="23:23" x14ac:dyDescent="0.25">
      <c r="W788" s="13"/>
    </row>
    <row r="789" spans="23:23" x14ac:dyDescent="0.25">
      <c r="W789" s="13"/>
    </row>
    <row r="790" spans="23:23" x14ac:dyDescent="0.25">
      <c r="W790" s="13"/>
    </row>
    <row r="791" spans="23:23" x14ac:dyDescent="0.25">
      <c r="W791" s="13"/>
    </row>
    <row r="792" spans="23:23" x14ac:dyDescent="0.25">
      <c r="W792" s="13"/>
    </row>
    <row r="793" spans="23:23" x14ac:dyDescent="0.25">
      <c r="W793" s="13"/>
    </row>
    <row r="794" spans="23:23" x14ac:dyDescent="0.25">
      <c r="W794" s="13"/>
    </row>
    <row r="795" spans="23:23" x14ac:dyDescent="0.25">
      <c r="W795" s="13"/>
    </row>
    <row r="796" spans="23:23" x14ac:dyDescent="0.25">
      <c r="W796" s="13"/>
    </row>
    <row r="797" spans="23:23" x14ac:dyDescent="0.25">
      <c r="W797" s="13"/>
    </row>
    <row r="798" spans="23:23" x14ac:dyDescent="0.25">
      <c r="W798" s="13"/>
    </row>
    <row r="799" spans="23:23" x14ac:dyDescent="0.25">
      <c r="W799" s="13"/>
    </row>
    <row r="800" spans="23:23" x14ac:dyDescent="0.25">
      <c r="W800" s="13"/>
    </row>
    <row r="801" spans="23:23" x14ac:dyDescent="0.25">
      <c r="W801" s="13"/>
    </row>
    <row r="802" spans="23:23" x14ac:dyDescent="0.25">
      <c r="W802" s="13"/>
    </row>
    <row r="803" spans="23:23" x14ac:dyDescent="0.25">
      <c r="W803" s="13"/>
    </row>
    <row r="804" spans="23:23" x14ac:dyDescent="0.25">
      <c r="W804" s="13"/>
    </row>
    <row r="805" spans="23:23" x14ac:dyDescent="0.25">
      <c r="W805" s="13"/>
    </row>
    <row r="806" spans="23:23" x14ac:dyDescent="0.25">
      <c r="W806" s="13"/>
    </row>
    <row r="807" spans="23:23" x14ac:dyDescent="0.25">
      <c r="W807" s="13"/>
    </row>
    <row r="808" spans="23:23" x14ac:dyDescent="0.25">
      <c r="W808" s="13"/>
    </row>
    <row r="809" spans="23:23" x14ac:dyDescent="0.25">
      <c r="W809" s="13"/>
    </row>
    <row r="810" spans="23:23" x14ac:dyDescent="0.25">
      <c r="W810" s="13"/>
    </row>
    <row r="811" spans="23:23" x14ac:dyDescent="0.25">
      <c r="W811" s="13"/>
    </row>
    <row r="812" spans="23:23" x14ac:dyDescent="0.25">
      <c r="W812" s="13"/>
    </row>
    <row r="813" spans="23:23" x14ac:dyDescent="0.25">
      <c r="W813" s="13"/>
    </row>
    <row r="814" spans="23:23" x14ac:dyDescent="0.25">
      <c r="W814" s="13"/>
    </row>
    <row r="815" spans="23:23" x14ac:dyDescent="0.25">
      <c r="W815" s="13"/>
    </row>
    <row r="816" spans="23:23" x14ac:dyDescent="0.25">
      <c r="W816" s="13"/>
    </row>
    <row r="817" spans="23:23" x14ac:dyDescent="0.25">
      <c r="W817" s="13"/>
    </row>
    <row r="818" spans="23:23" x14ac:dyDescent="0.25">
      <c r="W818" s="13"/>
    </row>
    <row r="819" spans="23:23" x14ac:dyDescent="0.25">
      <c r="W819" s="13"/>
    </row>
    <row r="820" spans="23:23" x14ac:dyDescent="0.25">
      <c r="W820" s="13"/>
    </row>
    <row r="821" spans="23:23" x14ac:dyDescent="0.25">
      <c r="W821" s="13"/>
    </row>
    <row r="822" spans="23:23" x14ac:dyDescent="0.25">
      <c r="W822" s="13"/>
    </row>
    <row r="823" spans="23:23" x14ac:dyDescent="0.25">
      <c r="W823" s="13"/>
    </row>
    <row r="824" spans="23:23" x14ac:dyDescent="0.25">
      <c r="W824" s="13"/>
    </row>
    <row r="825" spans="23:23" x14ac:dyDescent="0.25">
      <c r="W825" s="13"/>
    </row>
    <row r="826" spans="23:23" x14ac:dyDescent="0.25">
      <c r="W826" s="13"/>
    </row>
    <row r="827" spans="23:23" x14ac:dyDescent="0.25">
      <c r="W827" s="13"/>
    </row>
    <row r="828" spans="23:23" x14ac:dyDescent="0.25">
      <c r="W828" s="13"/>
    </row>
    <row r="829" spans="23:23" x14ac:dyDescent="0.25">
      <c r="W829" s="13"/>
    </row>
    <row r="830" spans="23:23" x14ac:dyDescent="0.25">
      <c r="W830" s="13"/>
    </row>
    <row r="831" spans="23:23" x14ac:dyDescent="0.25">
      <c r="W831" s="13"/>
    </row>
    <row r="832" spans="23:23" x14ac:dyDescent="0.25">
      <c r="W832" s="13"/>
    </row>
    <row r="833" spans="23:23" x14ac:dyDescent="0.25">
      <c r="W833" s="13"/>
    </row>
    <row r="834" spans="23:23" x14ac:dyDescent="0.25">
      <c r="W834" s="13"/>
    </row>
    <row r="835" spans="23:23" x14ac:dyDescent="0.25">
      <c r="W835" s="13"/>
    </row>
    <row r="836" spans="23:23" x14ac:dyDescent="0.25">
      <c r="W836" s="13"/>
    </row>
    <row r="837" spans="23:23" x14ac:dyDescent="0.25">
      <c r="W837" s="13"/>
    </row>
    <row r="838" spans="23:23" x14ac:dyDescent="0.25">
      <c r="W838" s="13"/>
    </row>
    <row r="839" spans="23:23" x14ac:dyDescent="0.25">
      <c r="W839" s="13"/>
    </row>
    <row r="840" spans="23:23" x14ac:dyDescent="0.25">
      <c r="W840" s="13"/>
    </row>
    <row r="841" spans="23:23" x14ac:dyDescent="0.25">
      <c r="W841" s="13"/>
    </row>
    <row r="842" spans="23:23" x14ac:dyDescent="0.25">
      <c r="W842" s="13"/>
    </row>
    <row r="843" spans="23:23" x14ac:dyDescent="0.25">
      <c r="W843" s="13"/>
    </row>
    <row r="844" spans="23:23" x14ac:dyDescent="0.25">
      <c r="W844" s="13"/>
    </row>
    <row r="845" spans="23:23" x14ac:dyDescent="0.25">
      <c r="W845" s="13"/>
    </row>
    <row r="846" spans="23:23" x14ac:dyDescent="0.25">
      <c r="W846" s="13"/>
    </row>
    <row r="847" spans="23:23" x14ac:dyDescent="0.25">
      <c r="W847" s="13"/>
    </row>
    <row r="848" spans="23:23" x14ac:dyDescent="0.25">
      <c r="W848" s="13"/>
    </row>
    <row r="849" spans="23:23" x14ac:dyDescent="0.25">
      <c r="W849" s="13"/>
    </row>
    <row r="850" spans="23:23" x14ac:dyDescent="0.25">
      <c r="W850" s="13"/>
    </row>
    <row r="851" spans="23:23" x14ac:dyDescent="0.25">
      <c r="W851" s="13"/>
    </row>
    <row r="852" spans="23:23" x14ac:dyDescent="0.25">
      <c r="W852" s="13"/>
    </row>
    <row r="853" spans="23:23" x14ac:dyDescent="0.25">
      <c r="W853" s="13"/>
    </row>
    <row r="854" spans="23:23" x14ac:dyDescent="0.25">
      <c r="W854" s="13"/>
    </row>
    <row r="855" spans="23:23" x14ac:dyDescent="0.25">
      <c r="W855" s="13"/>
    </row>
    <row r="856" spans="23:23" x14ac:dyDescent="0.25">
      <c r="W856" s="13"/>
    </row>
    <row r="857" spans="23:23" x14ac:dyDescent="0.25">
      <c r="W857" s="13"/>
    </row>
    <row r="858" spans="23:23" x14ac:dyDescent="0.25">
      <c r="W858" s="13"/>
    </row>
    <row r="859" spans="23:23" x14ac:dyDescent="0.25">
      <c r="W859" s="13"/>
    </row>
    <row r="860" spans="23:23" x14ac:dyDescent="0.25">
      <c r="W860" s="13"/>
    </row>
    <row r="861" spans="23:23" x14ac:dyDescent="0.25">
      <c r="W861" s="13"/>
    </row>
    <row r="862" spans="23:23" x14ac:dyDescent="0.25">
      <c r="W862" s="13"/>
    </row>
    <row r="863" spans="23:23" x14ac:dyDescent="0.25">
      <c r="W863" s="13"/>
    </row>
    <row r="864" spans="23:23" x14ac:dyDescent="0.25">
      <c r="W864" s="13"/>
    </row>
    <row r="865" spans="23:23" x14ac:dyDescent="0.25">
      <c r="W865" s="13"/>
    </row>
    <row r="866" spans="23:23" x14ac:dyDescent="0.25">
      <c r="W866" s="13"/>
    </row>
    <row r="867" spans="23:23" x14ac:dyDescent="0.25">
      <c r="W867" s="13"/>
    </row>
    <row r="868" spans="23:23" x14ac:dyDescent="0.25">
      <c r="W868" s="13"/>
    </row>
    <row r="869" spans="23:23" x14ac:dyDescent="0.25">
      <c r="W869" s="13"/>
    </row>
    <row r="870" spans="23:23" x14ac:dyDescent="0.25">
      <c r="W870" s="13"/>
    </row>
    <row r="871" spans="23:23" x14ac:dyDescent="0.25">
      <c r="W871" s="13"/>
    </row>
    <row r="872" spans="23:23" x14ac:dyDescent="0.25">
      <c r="W872" s="13"/>
    </row>
    <row r="873" spans="23:23" x14ac:dyDescent="0.25">
      <c r="W873" s="13"/>
    </row>
    <row r="874" spans="23:23" x14ac:dyDescent="0.25">
      <c r="W874" s="13"/>
    </row>
    <row r="875" spans="23:23" x14ac:dyDescent="0.25">
      <c r="W875" s="13"/>
    </row>
    <row r="876" spans="23:23" x14ac:dyDescent="0.25">
      <c r="W876" s="13"/>
    </row>
    <row r="877" spans="23:23" x14ac:dyDescent="0.25">
      <c r="W877" s="13"/>
    </row>
    <row r="878" spans="23:23" x14ac:dyDescent="0.25">
      <c r="W878" s="13"/>
    </row>
    <row r="879" spans="23:23" x14ac:dyDescent="0.25">
      <c r="W879" s="13"/>
    </row>
    <row r="880" spans="23:23" x14ac:dyDescent="0.25">
      <c r="W880" s="13"/>
    </row>
    <row r="881" spans="23:23" x14ac:dyDescent="0.25">
      <c r="W881" s="13"/>
    </row>
    <row r="882" spans="23:23" x14ac:dyDescent="0.25">
      <c r="W882" s="13"/>
    </row>
    <row r="883" spans="23:23" x14ac:dyDescent="0.25">
      <c r="W883" s="13"/>
    </row>
    <row r="884" spans="23:23" x14ac:dyDescent="0.25">
      <c r="W884" s="13"/>
    </row>
    <row r="885" spans="23:23" x14ac:dyDescent="0.25">
      <c r="W885" s="13"/>
    </row>
    <row r="886" spans="23:23" x14ac:dyDescent="0.25">
      <c r="W886" s="13"/>
    </row>
    <row r="887" spans="23:23" x14ac:dyDescent="0.25">
      <c r="W887" s="13"/>
    </row>
    <row r="888" spans="23:23" x14ac:dyDescent="0.25">
      <c r="W888" s="13"/>
    </row>
    <row r="889" spans="23:23" x14ac:dyDescent="0.25">
      <c r="W889" s="13"/>
    </row>
    <row r="890" spans="23:23" x14ac:dyDescent="0.25">
      <c r="W890" s="13"/>
    </row>
    <row r="891" spans="23:23" x14ac:dyDescent="0.25">
      <c r="W891" s="13"/>
    </row>
    <row r="892" spans="23:23" x14ac:dyDescent="0.25">
      <c r="W892" s="13"/>
    </row>
    <row r="893" spans="23:23" x14ac:dyDescent="0.25">
      <c r="W893" s="13"/>
    </row>
    <row r="894" spans="23:23" x14ac:dyDescent="0.25">
      <c r="W894" s="13"/>
    </row>
    <row r="895" spans="23:23" x14ac:dyDescent="0.25">
      <c r="W895" s="13"/>
    </row>
    <row r="896" spans="23:23" x14ac:dyDescent="0.25">
      <c r="W896" s="13"/>
    </row>
    <row r="897" spans="23:23" x14ac:dyDescent="0.25">
      <c r="W897" s="13"/>
    </row>
    <row r="898" spans="23:23" x14ac:dyDescent="0.25">
      <c r="W898" s="13"/>
    </row>
    <row r="899" spans="23:23" x14ac:dyDescent="0.25">
      <c r="W899" s="13"/>
    </row>
    <row r="900" spans="23:23" x14ac:dyDescent="0.25">
      <c r="W900" s="13"/>
    </row>
    <row r="901" spans="23:23" x14ac:dyDescent="0.25">
      <c r="W901" s="13"/>
    </row>
    <row r="902" spans="23:23" x14ac:dyDescent="0.25">
      <c r="W902" s="13"/>
    </row>
    <row r="903" spans="23:23" x14ac:dyDescent="0.25">
      <c r="W903" s="13"/>
    </row>
    <row r="904" spans="23:23" x14ac:dyDescent="0.25">
      <c r="W904" s="13"/>
    </row>
    <row r="905" spans="23:23" x14ac:dyDescent="0.25">
      <c r="W905" s="13"/>
    </row>
    <row r="906" spans="23:23" x14ac:dyDescent="0.25">
      <c r="W906" s="13"/>
    </row>
    <row r="907" spans="23:23" x14ac:dyDescent="0.25">
      <c r="W907" s="13"/>
    </row>
    <row r="908" spans="23:23" x14ac:dyDescent="0.25">
      <c r="W908" s="13"/>
    </row>
    <row r="909" spans="23:23" x14ac:dyDescent="0.25">
      <c r="W909" s="13"/>
    </row>
    <row r="910" spans="23:23" x14ac:dyDescent="0.25">
      <c r="W910" s="13"/>
    </row>
    <row r="911" spans="23:23" x14ac:dyDescent="0.25">
      <c r="W911" s="13"/>
    </row>
    <row r="912" spans="23:23" x14ac:dyDescent="0.25">
      <c r="W912" s="13"/>
    </row>
    <row r="913" spans="23:23" x14ac:dyDescent="0.25">
      <c r="W913" s="13"/>
    </row>
    <row r="914" spans="23:23" x14ac:dyDescent="0.25">
      <c r="W914" s="13"/>
    </row>
    <row r="915" spans="23:23" x14ac:dyDescent="0.25">
      <c r="W915" s="13"/>
    </row>
    <row r="916" spans="23:23" x14ac:dyDescent="0.25">
      <c r="W916" s="13"/>
    </row>
    <row r="917" spans="23:23" x14ac:dyDescent="0.25">
      <c r="W917" s="13"/>
    </row>
    <row r="918" spans="23:23" x14ac:dyDescent="0.25">
      <c r="W918" s="13"/>
    </row>
    <row r="919" spans="23:23" x14ac:dyDescent="0.25">
      <c r="W919" s="13"/>
    </row>
  </sheetData>
  <mergeCells count="19">
    <mergeCell ref="A17:C20"/>
    <mergeCell ref="D17:W20"/>
    <mergeCell ref="A22:C22"/>
    <mergeCell ref="E22:F22"/>
    <mergeCell ref="H22:J22"/>
    <mergeCell ref="M22:O22"/>
    <mergeCell ref="T29:X29"/>
    <mergeCell ref="O30:R30"/>
    <mergeCell ref="A23:C23"/>
    <mergeCell ref="H23:I23"/>
    <mergeCell ref="H24:I24"/>
    <mergeCell ref="H25:I25"/>
    <mergeCell ref="H26:I26"/>
    <mergeCell ref="O31:R31"/>
    <mergeCell ref="O32:R32"/>
    <mergeCell ref="O33:R33"/>
    <mergeCell ref="A29:G29"/>
    <mergeCell ref="H29:N29"/>
    <mergeCell ref="O29:S29"/>
  </mergeCells>
  <conditionalFormatting sqref="W31:W33">
    <cfRule type="containsText" dxfId="11" priority="1" stopIfTrue="1" operator="containsText" text="Cerrada">
      <formula>NOT(ISERROR(SEARCH("Cerrada",W31)))</formula>
    </cfRule>
    <cfRule type="containsText" dxfId="10" priority="2" stopIfTrue="1" operator="containsText" text="En ejecución">
      <formula>NOT(ISERROR(SEARCH("En ejecución",W31)))</formula>
    </cfRule>
    <cfRule type="containsText" dxfId="9" priority="3" stopIfTrue="1" operator="containsText" text="Vencida">
      <formula>NOT(ISERROR(SEARCH("Vencida",W31)))</formula>
    </cfRule>
  </conditionalFormatting>
  <dataValidations count="7">
    <dataValidation type="list" allowBlank="1" showErrorMessage="1" sqref="A23">
      <formula1>PROCESOS</formula1>
    </dataValidation>
    <dataValidation type="list" allowBlank="1" showInputMessage="1" showErrorMessage="1" sqref="B31:B33">
      <formula1>$F$2:$F$6</formula1>
    </dataValidation>
    <dataValidation type="list" allowBlank="1" showInputMessage="1" showErrorMessage="1" sqref="C31:C33">
      <formula1>$D$2:$D$13</formula1>
    </dataValidation>
    <dataValidation type="list" allowBlank="1" showInputMessage="1" showErrorMessage="1" sqref="F31:F33">
      <formula1>$G$2:$G$5</formula1>
    </dataValidation>
    <dataValidation type="list" allowBlank="1" showInputMessage="1" showErrorMessage="1" sqref="I31:I33">
      <formula1>$H$2:$H$3</formula1>
    </dataValidation>
    <dataValidation type="list" allowBlank="1" showInputMessage="1" showErrorMessage="1" sqref="V31:V33">
      <formula1>$J$2:$J$4</formula1>
    </dataValidation>
    <dataValidation type="list" allowBlank="1" showInputMessage="1" showErrorMessage="1" sqref="W31:W33">
      <formula1>$I$2:$I$4</formula1>
    </dataValidation>
  </dataValidation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A918"/>
  <sheetViews>
    <sheetView showGridLines="0" topLeftCell="A18" zoomScale="80" zoomScaleNormal="80" workbookViewId="0">
      <selection activeCell="F27" sqref="F27"/>
    </sheetView>
  </sheetViews>
  <sheetFormatPr baseColWidth="10" defaultColWidth="14.42578125" defaultRowHeight="15" customHeight="1" x14ac:dyDescent="0.25"/>
  <cols>
    <col min="1" max="1" width="6.5703125" style="173" customWidth="1"/>
    <col min="2" max="2" width="15.5703125" style="173" customWidth="1"/>
    <col min="3" max="3" width="17.5703125" style="173" customWidth="1"/>
    <col min="4" max="4" width="21.5703125" style="173" customWidth="1"/>
    <col min="5" max="5" width="52.28515625" style="173" customWidth="1"/>
    <col min="6" max="6" width="24.140625" style="173" customWidth="1"/>
    <col min="7" max="7" width="26.5703125" style="173" customWidth="1"/>
    <col min="8" max="8" width="25.85546875" style="173" customWidth="1"/>
    <col min="9" max="9" width="14" style="173" customWidth="1"/>
    <col min="10" max="10" width="18" style="173" customWidth="1"/>
    <col min="11" max="11" width="18.5703125" style="173" customWidth="1"/>
    <col min="12" max="12" width="20" style="173" customWidth="1"/>
    <col min="13" max="13" width="18.28515625" style="173" customWidth="1"/>
    <col min="14" max="15" width="18" style="173" customWidth="1"/>
    <col min="16" max="16" width="26.28515625" style="173" customWidth="1"/>
    <col min="17" max="17" width="24.85546875" style="173" customWidth="1"/>
    <col min="18" max="18" width="19.42578125" style="173" customWidth="1"/>
    <col min="19" max="19" width="36.42578125" style="173" customWidth="1"/>
    <col min="20" max="20" width="57.28515625" style="173" customWidth="1"/>
    <col min="21" max="21" width="40.140625" style="173" customWidth="1"/>
    <col min="22" max="22" width="18.42578125" style="173" customWidth="1"/>
    <col min="23" max="23" width="19.42578125" style="173" customWidth="1"/>
    <col min="24" max="24" width="80.28515625" style="173" customWidth="1"/>
    <col min="25" max="25" width="31.140625" style="173" customWidth="1"/>
    <col min="26" max="26" width="14.42578125" style="173" customWidth="1"/>
    <col min="27" max="28" width="11" style="173" customWidth="1"/>
    <col min="29" max="16384" width="14.42578125" style="173"/>
  </cols>
  <sheetData>
    <row r="1" spans="1:26" ht="44.25" hidden="1" customHeight="1" x14ac:dyDescent="0.35">
      <c r="A1" s="2"/>
      <c r="B1" s="88"/>
      <c r="C1" s="89" t="s">
        <v>1</v>
      </c>
      <c r="D1" s="89" t="s">
        <v>2</v>
      </c>
      <c r="E1" s="5"/>
      <c r="F1" s="6" t="s">
        <v>3</v>
      </c>
      <c r="G1" s="6" t="s">
        <v>144</v>
      </c>
      <c r="H1" s="6" t="s">
        <v>5</v>
      </c>
      <c r="I1" s="6" t="s">
        <v>7</v>
      </c>
      <c r="J1" s="6" t="s">
        <v>166</v>
      </c>
      <c r="K1" s="1"/>
      <c r="L1" s="8"/>
      <c r="M1" s="7"/>
      <c r="N1" s="7"/>
      <c r="O1" s="7"/>
      <c r="P1" s="7"/>
      <c r="Q1" s="7"/>
      <c r="R1" s="7"/>
      <c r="S1" s="1"/>
      <c r="T1" s="1"/>
      <c r="U1" s="1"/>
      <c r="V1" s="1"/>
      <c r="W1" s="1"/>
      <c r="X1" s="1"/>
      <c r="Y1" s="1"/>
    </row>
    <row r="2" spans="1:26" s="79" customFormat="1" ht="26.25" hidden="1" thickBot="1" x14ac:dyDescent="0.25">
      <c r="A2" s="75"/>
      <c r="B2" s="87"/>
      <c r="C2" s="90" t="s">
        <v>8</v>
      </c>
      <c r="D2" s="91" t="s">
        <v>9</v>
      </c>
      <c r="E2" s="82"/>
      <c r="F2" s="94" t="s">
        <v>10</v>
      </c>
      <c r="G2" s="95" t="s">
        <v>162</v>
      </c>
      <c r="H2" s="94" t="s">
        <v>24</v>
      </c>
      <c r="I2" s="160" t="s">
        <v>149</v>
      </c>
      <c r="J2" s="80" t="s">
        <v>164</v>
      </c>
      <c r="K2" s="75"/>
      <c r="L2" s="76"/>
      <c r="M2" s="78"/>
      <c r="N2" s="78"/>
      <c r="O2" s="78"/>
      <c r="P2" s="78"/>
      <c r="Q2" s="78"/>
      <c r="R2" s="78"/>
      <c r="S2" s="75"/>
      <c r="T2" s="75"/>
      <c r="U2" s="75"/>
      <c r="V2" s="75"/>
      <c r="W2" s="75"/>
      <c r="X2" s="75"/>
      <c r="Y2" s="75"/>
    </row>
    <row r="3" spans="1:26" s="79" customFormat="1" ht="26.25" hidden="1" thickBot="1" x14ac:dyDescent="0.25">
      <c r="A3" s="75"/>
      <c r="B3" s="87"/>
      <c r="C3" s="90" t="s">
        <v>14</v>
      </c>
      <c r="D3" s="91" t="s">
        <v>15</v>
      </c>
      <c r="E3" s="82"/>
      <c r="F3" s="94" t="s">
        <v>135</v>
      </c>
      <c r="G3" s="95" t="s">
        <v>11</v>
      </c>
      <c r="H3" s="95" t="s">
        <v>147</v>
      </c>
      <c r="I3" s="162" t="s">
        <v>150</v>
      </c>
      <c r="J3" s="80" t="s">
        <v>167</v>
      </c>
      <c r="K3" s="75"/>
      <c r="L3" s="76"/>
      <c r="M3" s="78"/>
      <c r="N3" s="78"/>
      <c r="O3" s="78"/>
      <c r="P3" s="78"/>
      <c r="Q3" s="78"/>
      <c r="R3" s="78"/>
      <c r="S3" s="75"/>
      <c r="T3" s="75"/>
      <c r="U3" s="75"/>
      <c r="V3" s="75"/>
      <c r="W3" s="75"/>
      <c r="X3" s="75"/>
      <c r="Y3" s="75"/>
    </row>
    <row r="4" spans="1:26" s="79" customFormat="1" ht="26.25" hidden="1" thickBot="1" x14ac:dyDescent="0.25">
      <c r="A4" s="75"/>
      <c r="B4" s="87"/>
      <c r="C4" s="90" t="s">
        <v>126</v>
      </c>
      <c r="D4" s="91" t="s">
        <v>130</v>
      </c>
      <c r="E4" s="82"/>
      <c r="F4" s="94" t="s">
        <v>136</v>
      </c>
      <c r="G4" s="95" t="s">
        <v>145</v>
      </c>
      <c r="H4" s="83"/>
      <c r="I4" s="161" t="s">
        <v>30</v>
      </c>
      <c r="J4" s="80" t="s">
        <v>165</v>
      </c>
      <c r="K4" s="75"/>
      <c r="L4" s="76"/>
      <c r="M4" s="78"/>
      <c r="N4" s="78"/>
      <c r="O4" s="78"/>
      <c r="P4" s="78"/>
      <c r="Q4" s="78"/>
      <c r="R4" s="78"/>
      <c r="S4" s="75"/>
      <c r="T4" s="75"/>
      <c r="U4" s="75"/>
      <c r="V4" s="75"/>
      <c r="W4" s="75"/>
      <c r="X4" s="75"/>
      <c r="Y4" s="75"/>
    </row>
    <row r="5" spans="1:26" s="79" customFormat="1" ht="39" hidden="1" thickBot="1" x14ac:dyDescent="0.25">
      <c r="A5" s="75"/>
      <c r="B5" s="87"/>
      <c r="C5" s="91" t="s">
        <v>124</v>
      </c>
      <c r="D5" s="91" t="s">
        <v>132</v>
      </c>
      <c r="E5" s="82"/>
      <c r="F5" s="95" t="s">
        <v>137</v>
      </c>
      <c r="G5" s="95" t="s">
        <v>17</v>
      </c>
      <c r="H5" s="81"/>
      <c r="I5" s="80"/>
      <c r="J5" s="80"/>
      <c r="K5" s="75"/>
      <c r="L5" s="76"/>
      <c r="M5" s="78"/>
      <c r="N5" s="78"/>
      <c r="O5" s="78"/>
      <c r="P5" s="78"/>
      <c r="Q5" s="78"/>
      <c r="R5" s="78"/>
      <c r="S5" s="75"/>
      <c r="T5" s="75"/>
      <c r="U5" s="75"/>
      <c r="V5" s="75"/>
      <c r="W5" s="75"/>
      <c r="X5" s="75"/>
      <c r="Y5" s="75"/>
    </row>
    <row r="6" spans="1:26" s="79" customFormat="1" ht="26.25" hidden="1" thickBot="1" x14ac:dyDescent="0.25">
      <c r="A6" s="75"/>
      <c r="B6" s="87"/>
      <c r="C6" s="90" t="s">
        <v>38</v>
      </c>
      <c r="D6" s="91" t="s">
        <v>131</v>
      </c>
      <c r="F6" s="95" t="s">
        <v>138</v>
      </c>
      <c r="G6" s="81"/>
      <c r="H6" s="81"/>
      <c r="I6" s="80"/>
      <c r="J6" s="80"/>
      <c r="K6" s="75"/>
      <c r="L6" s="76"/>
      <c r="M6" s="78"/>
      <c r="N6" s="78"/>
      <c r="O6" s="78"/>
      <c r="P6" s="78"/>
      <c r="Q6" s="78"/>
      <c r="R6" s="78"/>
      <c r="S6" s="75"/>
      <c r="T6" s="75"/>
      <c r="U6" s="75"/>
      <c r="V6" s="75"/>
      <c r="W6" s="75"/>
      <c r="X6" s="75"/>
      <c r="Y6" s="75"/>
    </row>
    <row r="7" spans="1:26" s="79" customFormat="1" ht="26.25" hidden="1" thickBot="1" x14ac:dyDescent="0.25">
      <c r="A7" s="75"/>
      <c r="B7" s="87"/>
      <c r="C7" s="90" t="s">
        <v>42</v>
      </c>
      <c r="D7" s="91" t="s">
        <v>133</v>
      </c>
      <c r="E7" s="82"/>
      <c r="F7" s="83"/>
      <c r="G7" s="81"/>
      <c r="H7" s="81"/>
      <c r="I7" s="84"/>
      <c r="J7" s="84"/>
      <c r="K7" s="75"/>
      <c r="L7" s="76"/>
      <c r="M7" s="78"/>
      <c r="N7" s="78"/>
      <c r="O7" s="78"/>
      <c r="P7" s="78"/>
      <c r="Q7" s="78"/>
      <c r="R7" s="78"/>
      <c r="S7" s="75"/>
      <c r="T7" s="75"/>
      <c r="U7" s="75"/>
      <c r="V7" s="75"/>
      <c r="W7" s="75"/>
      <c r="X7" s="75"/>
      <c r="Y7" s="75"/>
    </row>
    <row r="8" spans="1:26" s="79" customFormat="1" ht="26.25" hidden="1" thickBot="1" x14ac:dyDescent="0.25">
      <c r="A8" s="75"/>
      <c r="B8" s="87"/>
      <c r="C8" s="90" t="s">
        <v>45</v>
      </c>
      <c r="D8" s="91" t="s">
        <v>35</v>
      </c>
      <c r="E8" s="82"/>
      <c r="F8" s="83"/>
      <c r="G8" s="81"/>
      <c r="H8" s="81"/>
      <c r="I8" s="80"/>
      <c r="J8" s="80"/>
      <c r="K8" s="75"/>
      <c r="L8" s="76"/>
      <c r="M8" s="78"/>
      <c r="N8" s="78"/>
      <c r="O8" s="78"/>
      <c r="P8" s="78"/>
      <c r="Q8" s="78"/>
      <c r="R8" s="78"/>
      <c r="S8" s="75"/>
      <c r="T8" s="75"/>
      <c r="U8" s="75"/>
      <c r="V8" s="75"/>
      <c r="W8" s="75"/>
      <c r="X8" s="75"/>
      <c r="Y8" s="75"/>
    </row>
    <row r="9" spans="1:26" s="79" customFormat="1" ht="51.75" hidden="1" thickBot="1" x14ac:dyDescent="0.25">
      <c r="A9" s="75"/>
      <c r="B9" s="87"/>
      <c r="C9" s="90" t="s">
        <v>127</v>
      </c>
      <c r="D9" s="91" t="s">
        <v>39</v>
      </c>
      <c r="E9" s="82"/>
      <c r="F9" s="81"/>
      <c r="G9" s="81"/>
      <c r="H9" s="81"/>
      <c r="I9" s="80"/>
      <c r="J9" s="80"/>
      <c r="K9" s="75"/>
      <c r="L9" s="76"/>
      <c r="M9" s="78"/>
      <c r="N9" s="78"/>
      <c r="O9" s="78"/>
      <c r="P9" s="78"/>
      <c r="Q9" s="78"/>
      <c r="R9" s="78"/>
      <c r="S9" s="75"/>
      <c r="T9" s="75"/>
      <c r="U9" s="75"/>
      <c r="V9" s="75"/>
      <c r="W9" s="75"/>
      <c r="X9" s="75"/>
      <c r="Y9" s="75"/>
    </row>
    <row r="10" spans="1:26" s="79" customFormat="1" ht="26.25" hidden="1" thickBot="1" x14ac:dyDescent="0.25">
      <c r="A10" s="75"/>
      <c r="B10" s="87"/>
      <c r="C10" s="90" t="s">
        <v>50</v>
      </c>
      <c r="D10" s="91" t="s">
        <v>43</v>
      </c>
      <c r="E10" s="82"/>
      <c r="F10" s="81"/>
      <c r="G10" s="81"/>
      <c r="H10" s="81"/>
      <c r="I10" s="80"/>
      <c r="J10" s="80"/>
      <c r="K10" s="75"/>
      <c r="L10" s="76"/>
      <c r="M10" s="78"/>
      <c r="N10" s="78"/>
      <c r="O10" s="78"/>
      <c r="P10" s="78"/>
      <c r="Q10" s="78"/>
      <c r="R10" s="78"/>
      <c r="S10" s="75"/>
      <c r="T10" s="75"/>
      <c r="U10" s="75"/>
      <c r="V10" s="75"/>
      <c r="W10" s="75"/>
      <c r="X10" s="75"/>
      <c r="Y10" s="75"/>
    </row>
    <row r="11" spans="1:26" s="79" customFormat="1" ht="39" hidden="1" thickBot="1" x14ac:dyDescent="0.25">
      <c r="A11" s="75"/>
      <c r="B11" s="87"/>
      <c r="C11" s="90" t="s">
        <v>52</v>
      </c>
      <c r="D11" s="91" t="s">
        <v>139</v>
      </c>
      <c r="E11" s="82"/>
      <c r="F11" s="81"/>
      <c r="G11" s="81"/>
      <c r="H11" s="81"/>
      <c r="I11" s="80"/>
      <c r="J11" s="80"/>
      <c r="K11" s="75"/>
      <c r="L11" s="76"/>
      <c r="M11" s="78"/>
      <c r="N11" s="78"/>
      <c r="O11" s="78"/>
      <c r="P11" s="78"/>
      <c r="Q11" s="78"/>
      <c r="R11" s="78"/>
      <c r="S11" s="75"/>
      <c r="T11" s="75"/>
      <c r="U11" s="75"/>
      <c r="V11" s="75"/>
      <c r="W11" s="75"/>
      <c r="X11" s="75"/>
      <c r="Y11" s="75"/>
    </row>
    <row r="12" spans="1:26" s="79" customFormat="1" ht="26.25" hidden="1" thickBot="1" x14ac:dyDescent="0.25">
      <c r="A12" s="75"/>
      <c r="B12" s="87"/>
      <c r="C12" s="90" t="s">
        <v>54</v>
      </c>
      <c r="D12" s="91" t="s">
        <v>134</v>
      </c>
      <c r="E12" s="82"/>
      <c r="F12" s="85"/>
      <c r="G12" s="85"/>
      <c r="H12" s="85"/>
      <c r="I12" s="86"/>
      <c r="J12" s="78"/>
      <c r="K12" s="78"/>
      <c r="L12" s="75"/>
      <c r="M12" s="76"/>
      <c r="N12" s="78"/>
      <c r="O12" s="78"/>
      <c r="P12" s="78"/>
      <c r="Q12" s="78"/>
      <c r="R12" s="78"/>
      <c r="S12" s="78"/>
      <c r="T12" s="75"/>
      <c r="U12" s="75"/>
      <c r="V12" s="75"/>
      <c r="W12" s="75"/>
      <c r="X12" s="75"/>
      <c r="Y12" s="75"/>
      <c r="Z12" s="75"/>
    </row>
    <row r="13" spans="1:26" s="79" customFormat="1" ht="39" hidden="1" thickBot="1" x14ac:dyDescent="0.25">
      <c r="A13" s="75"/>
      <c r="B13" s="87"/>
      <c r="C13" s="90" t="s">
        <v>55</v>
      </c>
      <c r="D13" s="91" t="s">
        <v>53</v>
      </c>
      <c r="E13" s="82"/>
      <c r="F13" s="85"/>
      <c r="G13" s="85"/>
      <c r="H13" s="85"/>
      <c r="I13" s="86"/>
      <c r="J13" s="78"/>
      <c r="K13" s="78"/>
      <c r="L13" s="75"/>
      <c r="M13" s="76"/>
      <c r="N13" s="78"/>
      <c r="O13" s="78"/>
      <c r="P13" s="78"/>
      <c r="Q13" s="78"/>
      <c r="R13" s="78"/>
      <c r="S13" s="78"/>
      <c r="T13" s="75"/>
      <c r="U13" s="75"/>
      <c r="V13" s="75"/>
      <c r="W13" s="75"/>
      <c r="X13" s="75"/>
      <c r="Y13" s="75"/>
      <c r="Z13" s="75"/>
    </row>
    <row r="14" spans="1:26" s="79" customFormat="1" ht="26.25" hidden="1" thickBot="1" x14ac:dyDescent="0.25">
      <c r="A14" s="75"/>
      <c r="B14" s="87"/>
      <c r="C14" s="91" t="s">
        <v>128</v>
      </c>
      <c r="D14" s="92"/>
      <c r="E14" s="82"/>
      <c r="F14" s="85"/>
      <c r="G14" s="85"/>
      <c r="H14" s="85"/>
      <c r="I14" s="86"/>
      <c r="J14" s="78"/>
      <c r="K14" s="78"/>
      <c r="L14" s="75"/>
      <c r="M14" s="76"/>
      <c r="N14" s="78"/>
      <c r="O14" s="78"/>
      <c r="P14" s="78"/>
      <c r="Q14" s="78"/>
      <c r="R14" s="78"/>
      <c r="S14" s="78"/>
      <c r="T14" s="75"/>
      <c r="U14" s="75"/>
      <c r="V14" s="75"/>
      <c r="W14" s="75"/>
      <c r="X14" s="75"/>
      <c r="Y14" s="75"/>
      <c r="Z14" s="75"/>
    </row>
    <row r="15" spans="1:26" s="79" customFormat="1" ht="39" hidden="1" thickBot="1" x14ac:dyDescent="0.25">
      <c r="A15" s="75"/>
      <c r="B15" s="87"/>
      <c r="C15" s="93" t="s">
        <v>21</v>
      </c>
      <c r="D15" s="91"/>
      <c r="E15" s="82"/>
      <c r="F15" s="85"/>
      <c r="G15" s="85"/>
      <c r="H15" s="85"/>
      <c r="I15" s="86"/>
      <c r="J15" s="78"/>
      <c r="K15" s="78"/>
      <c r="L15" s="75"/>
      <c r="M15" s="76"/>
      <c r="N15" s="78"/>
      <c r="O15" s="78"/>
      <c r="P15" s="78"/>
      <c r="Q15" s="78"/>
      <c r="R15" s="78"/>
      <c r="S15" s="78"/>
      <c r="T15" s="75"/>
      <c r="U15" s="75"/>
      <c r="V15" s="75"/>
      <c r="W15" s="75"/>
      <c r="X15" s="75"/>
      <c r="Y15" s="75"/>
      <c r="Z15" s="75"/>
    </row>
    <row r="16" spans="1:26" ht="24" hidden="1" thickBot="1" x14ac:dyDescent="0.4">
      <c r="A16" s="2"/>
      <c r="B16" s="1"/>
      <c r="C16" s="1"/>
      <c r="D16" s="1"/>
      <c r="E16" s="14"/>
      <c r="F16" s="1"/>
      <c r="G16" s="14"/>
      <c r="H16" s="14"/>
      <c r="I16" s="7"/>
      <c r="J16" s="7"/>
      <c r="K16" s="7"/>
      <c r="L16" s="7"/>
      <c r="M16" s="8"/>
      <c r="N16" s="7"/>
      <c r="O16" s="7"/>
      <c r="P16" s="7"/>
      <c r="Q16" s="7"/>
      <c r="R16" s="7"/>
      <c r="S16" s="7"/>
      <c r="T16" s="15"/>
      <c r="U16" s="15"/>
      <c r="V16" s="15"/>
      <c r="W16" s="1"/>
      <c r="X16" s="16"/>
      <c r="Y16" s="16"/>
      <c r="Z16" s="1"/>
    </row>
    <row r="17" spans="1:27" ht="27.75" customHeight="1" x14ac:dyDescent="0.25">
      <c r="A17" s="553"/>
      <c r="B17" s="496"/>
      <c r="C17" s="497"/>
      <c r="D17" s="538" t="s">
        <v>56</v>
      </c>
      <c r="E17" s="539"/>
      <c r="F17" s="539"/>
      <c r="G17" s="539"/>
      <c r="H17" s="539"/>
      <c r="I17" s="539"/>
      <c r="J17" s="539"/>
      <c r="K17" s="539"/>
      <c r="L17" s="539"/>
      <c r="M17" s="539"/>
      <c r="N17" s="539"/>
      <c r="O17" s="539"/>
      <c r="P17" s="539"/>
      <c r="Q17" s="539"/>
      <c r="R17" s="539"/>
      <c r="S17" s="539"/>
      <c r="T17" s="539"/>
      <c r="U17" s="539"/>
      <c r="V17" s="539"/>
      <c r="W17" s="540"/>
      <c r="X17" s="121" t="s">
        <v>57</v>
      </c>
      <c r="Z17" s="1"/>
    </row>
    <row r="18" spans="1:27" ht="27.75" customHeight="1" x14ac:dyDescent="0.25">
      <c r="A18" s="554"/>
      <c r="B18" s="555"/>
      <c r="C18" s="439"/>
      <c r="D18" s="541"/>
      <c r="E18" s="542"/>
      <c r="F18" s="542"/>
      <c r="G18" s="542"/>
      <c r="H18" s="542"/>
      <c r="I18" s="542"/>
      <c r="J18" s="542"/>
      <c r="K18" s="542"/>
      <c r="L18" s="542"/>
      <c r="M18" s="542"/>
      <c r="N18" s="542"/>
      <c r="O18" s="542"/>
      <c r="P18" s="542"/>
      <c r="Q18" s="542"/>
      <c r="R18" s="542"/>
      <c r="S18" s="542"/>
      <c r="T18" s="542"/>
      <c r="U18" s="542"/>
      <c r="V18" s="542"/>
      <c r="W18" s="543"/>
      <c r="X18" s="176" t="s">
        <v>168</v>
      </c>
      <c r="Z18" s="1"/>
    </row>
    <row r="19" spans="1:27" ht="27.75" customHeight="1" x14ac:dyDescent="0.25">
      <c r="A19" s="554"/>
      <c r="B19" s="555"/>
      <c r="C19" s="439"/>
      <c r="D19" s="541"/>
      <c r="E19" s="542"/>
      <c r="F19" s="542"/>
      <c r="G19" s="542"/>
      <c r="H19" s="542"/>
      <c r="I19" s="542"/>
      <c r="J19" s="542"/>
      <c r="K19" s="542"/>
      <c r="L19" s="542"/>
      <c r="M19" s="542"/>
      <c r="N19" s="542"/>
      <c r="O19" s="542"/>
      <c r="P19" s="542"/>
      <c r="Q19" s="542"/>
      <c r="R19" s="542"/>
      <c r="S19" s="542"/>
      <c r="T19" s="542"/>
      <c r="U19" s="542"/>
      <c r="V19" s="542"/>
      <c r="W19" s="543"/>
      <c r="X19" s="177" t="s">
        <v>169</v>
      </c>
      <c r="Z19" s="1"/>
    </row>
    <row r="20" spans="1:27" ht="27.75" customHeight="1" thickBot="1" x14ac:dyDescent="0.3">
      <c r="A20" s="556"/>
      <c r="B20" s="419"/>
      <c r="C20" s="420"/>
      <c r="D20" s="544"/>
      <c r="E20" s="545"/>
      <c r="F20" s="545"/>
      <c r="G20" s="545"/>
      <c r="H20" s="545"/>
      <c r="I20" s="545"/>
      <c r="J20" s="545"/>
      <c r="K20" s="545"/>
      <c r="L20" s="545"/>
      <c r="M20" s="545"/>
      <c r="N20" s="545"/>
      <c r="O20" s="545"/>
      <c r="P20" s="545"/>
      <c r="Q20" s="545"/>
      <c r="R20" s="545"/>
      <c r="S20" s="545"/>
      <c r="T20" s="545"/>
      <c r="U20" s="545"/>
      <c r="V20" s="545"/>
      <c r="W20" s="546"/>
      <c r="X20" s="122" t="s">
        <v>58</v>
      </c>
      <c r="Z20" s="1"/>
    </row>
    <row r="21" spans="1:27" ht="36.75" customHeight="1" thickBot="1" x14ac:dyDescent="0.3">
      <c r="A21" s="17"/>
      <c r="B21" s="18"/>
      <c r="C21" s="18"/>
      <c r="D21" s="18"/>
      <c r="E21" s="19"/>
      <c r="F21" s="20"/>
      <c r="G21" s="21"/>
      <c r="H21" s="21"/>
      <c r="I21" s="20"/>
      <c r="J21" s="20"/>
      <c r="K21" s="20"/>
      <c r="L21" s="20"/>
      <c r="M21" s="20"/>
      <c r="N21" s="20"/>
      <c r="O21" s="20"/>
      <c r="P21" s="20"/>
      <c r="Q21" s="20"/>
      <c r="R21" s="20"/>
      <c r="S21" s="20"/>
      <c r="T21" s="22"/>
      <c r="U21" s="22"/>
      <c r="V21" s="22"/>
      <c r="W21" s="20"/>
      <c r="X21" s="21"/>
    </row>
    <row r="22" spans="1:27" ht="63" customHeight="1" thickBot="1" x14ac:dyDescent="0.3">
      <c r="A22" s="547" t="s">
        <v>59</v>
      </c>
      <c r="B22" s="548"/>
      <c r="C22" s="549"/>
      <c r="D22" s="23"/>
      <c r="E22" s="530" t="str">
        <f>CONCATENATE("INFORME DE SEGUIMIENTO DEL PROCESO ",A23)</f>
        <v>INFORME DE SEGUIMIENTO DEL PROCESO MEJORAMIENTO INTEGRAL Y CONTINUO</v>
      </c>
      <c r="F22" s="531"/>
      <c r="G22" s="21"/>
      <c r="H22" s="566" t="s">
        <v>60</v>
      </c>
      <c r="I22" s="567"/>
      <c r="J22" s="568"/>
      <c r="K22" s="107"/>
      <c r="L22" s="107"/>
      <c r="M22" s="574" t="s">
        <v>61</v>
      </c>
      <c r="N22" s="575"/>
      <c r="O22" s="576"/>
      <c r="P22" s="111"/>
      <c r="Q22" s="111"/>
      <c r="R22" s="111"/>
      <c r="S22" s="111"/>
      <c r="T22" s="111"/>
      <c r="U22" s="111"/>
      <c r="V22" s="111"/>
      <c r="W22" s="111"/>
      <c r="X22" s="110"/>
    </row>
    <row r="23" spans="1:27" ht="53.25" customHeight="1" thickBot="1" x14ac:dyDescent="0.3">
      <c r="A23" s="590" t="s">
        <v>21</v>
      </c>
      <c r="B23" s="591"/>
      <c r="C23" s="592"/>
      <c r="D23" s="23"/>
      <c r="E23" s="125" t="s">
        <v>151</v>
      </c>
      <c r="F23" s="126">
        <f>COUNTA(A31:A39)</f>
        <v>2</v>
      </c>
      <c r="G23" s="21"/>
      <c r="H23" s="569" t="s">
        <v>69</v>
      </c>
      <c r="I23" s="570"/>
      <c r="J23" s="126">
        <f>COUNTIF(I31:I39,"Acción correctiva")</f>
        <v>0</v>
      </c>
      <c r="K23" s="112"/>
      <c r="L23" s="108"/>
      <c r="M23" s="113" t="s">
        <v>65</v>
      </c>
      <c r="N23" s="124" t="s">
        <v>66</v>
      </c>
      <c r="O23" s="156" t="s">
        <v>67</v>
      </c>
      <c r="P23" s="111"/>
      <c r="Q23" s="111"/>
      <c r="R23" s="111"/>
      <c r="S23" s="111"/>
      <c r="T23" s="111"/>
      <c r="U23" s="110"/>
      <c r="V23" s="110"/>
      <c r="W23" s="23"/>
      <c r="X23" s="110"/>
    </row>
    <row r="24" spans="1:27" ht="48.75" customHeight="1" thickBot="1" x14ac:dyDescent="0.4">
      <c r="A24" s="27"/>
      <c r="B24" s="23"/>
      <c r="C24" s="23"/>
      <c r="D24" s="28"/>
      <c r="E24" s="127" t="s">
        <v>62</v>
      </c>
      <c r="F24" s="128">
        <f>COUNTA(H31:H39)</f>
        <v>2</v>
      </c>
      <c r="G24" s="24"/>
      <c r="H24" s="571" t="s">
        <v>156</v>
      </c>
      <c r="I24" s="572"/>
      <c r="J24" s="131">
        <f>COUNTIF(I31:I39,"Acción Preventiva y/o de mejora")</f>
        <v>2</v>
      </c>
      <c r="K24" s="112"/>
      <c r="L24" s="108"/>
      <c r="M24" s="114">
        <v>2016</v>
      </c>
      <c r="N24" s="37">
        <v>1</v>
      </c>
      <c r="O24" s="115">
        <v>9</v>
      </c>
      <c r="P24" s="111"/>
      <c r="Q24" s="111"/>
      <c r="R24" s="112"/>
      <c r="S24" s="112"/>
      <c r="T24" s="112"/>
      <c r="U24" s="110"/>
      <c r="V24" s="110"/>
      <c r="W24" s="23"/>
      <c r="X24" s="110"/>
    </row>
    <row r="25" spans="1:27" ht="53.25" customHeight="1" x14ac:dyDescent="0.35">
      <c r="A25" s="27"/>
      <c r="B25" s="23"/>
      <c r="C25" s="23"/>
      <c r="D25" s="33"/>
      <c r="E25" s="129" t="s">
        <v>152</v>
      </c>
      <c r="F25" s="128">
        <f>COUNTIF(W31:W39, "Vencida")</f>
        <v>0</v>
      </c>
      <c r="G25" s="24"/>
      <c r="H25" s="573"/>
      <c r="I25" s="573"/>
      <c r="J25" s="118"/>
      <c r="K25" s="112"/>
      <c r="L25" s="108"/>
      <c r="M25" s="116">
        <v>2017</v>
      </c>
      <c r="N25" s="46"/>
      <c r="O25" s="117"/>
      <c r="P25" s="111"/>
      <c r="Q25" s="111"/>
      <c r="R25" s="112"/>
      <c r="S25" s="112"/>
      <c r="T25" s="112"/>
      <c r="U25" s="110"/>
      <c r="V25" s="110"/>
      <c r="W25" s="23"/>
      <c r="X25" s="62"/>
    </row>
    <row r="26" spans="1:27" ht="48.75" customHeight="1" x14ac:dyDescent="0.35">
      <c r="A26" s="27"/>
      <c r="B26" s="23"/>
      <c r="C26" s="23"/>
      <c r="D26" s="28"/>
      <c r="E26" s="129" t="s">
        <v>153</v>
      </c>
      <c r="F26" s="128">
        <f>COUNTIF(W31:W39, "En ejecución")</f>
        <v>2</v>
      </c>
      <c r="G26" s="24"/>
      <c r="H26" s="573"/>
      <c r="I26" s="573"/>
      <c r="J26" s="174"/>
      <c r="K26" s="118"/>
      <c r="L26" s="108"/>
      <c r="M26" s="116">
        <v>2018</v>
      </c>
      <c r="N26" s="46"/>
      <c r="O26" s="117"/>
      <c r="P26" s="111"/>
      <c r="Q26" s="111"/>
      <c r="R26" s="112"/>
      <c r="S26" s="112"/>
      <c r="T26" s="112"/>
      <c r="U26" s="110"/>
      <c r="V26" s="110"/>
      <c r="W26" s="23"/>
      <c r="X26" s="62"/>
    </row>
    <row r="27" spans="1:27" ht="51" customHeight="1" thickBot="1" x14ac:dyDescent="0.4">
      <c r="A27" s="27"/>
      <c r="B27" s="23"/>
      <c r="C27" s="23"/>
      <c r="D27" s="33"/>
      <c r="E27" s="130" t="s">
        <v>155</v>
      </c>
      <c r="F27" s="131">
        <f>COUNTIF(W31:W39, "Cerrada")</f>
        <v>0</v>
      </c>
      <c r="G27" s="24"/>
      <c r="H27" s="25"/>
      <c r="I27" s="109"/>
      <c r="J27" s="108"/>
      <c r="K27" s="108"/>
      <c r="L27" s="108"/>
      <c r="M27" s="119" t="s">
        <v>75</v>
      </c>
      <c r="N27" s="120">
        <f>SUM(N24:N26)</f>
        <v>1</v>
      </c>
      <c r="O27" s="157">
        <f>SUM(O24:O26)</f>
        <v>9</v>
      </c>
      <c r="P27" s="111"/>
      <c r="Q27" s="111"/>
      <c r="R27" s="112"/>
      <c r="S27" s="112"/>
      <c r="T27" s="112"/>
      <c r="U27" s="110"/>
      <c r="V27" s="110"/>
      <c r="W27" s="23"/>
      <c r="X27" s="62"/>
    </row>
    <row r="28" spans="1:27" ht="41.25" customHeight="1" thickBot="1" x14ac:dyDescent="0.4">
      <c r="A28" s="27"/>
      <c r="B28" s="23"/>
      <c r="C28" s="23"/>
      <c r="D28" s="23"/>
      <c r="E28" s="103"/>
      <c r="F28" s="104"/>
      <c r="G28" s="24"/>
      <c r="H28" s="25"/>
      <c r="I28" s="105"/>
      <c r="J28" s="106"/>
      <c r="K28" s="105"/>
      <c r="L28" s="106"/>
      <c r="M28" s="123"/>
      <c r="N28" s="26"/>
      <c r="O28" s="26"/>
      <c r="P28" s="26"/>
      <c r="Q28" s="26"/>
      <c r="R28" s="20"/>
      <c r="S28" s="20"/>
      <c r="T28" s="20"/>
      <c r="U28" s="20"/>
      <c r="V28" s="20"/>
      <c r="W28" s="20"/>
      <c r="X28" s="20"/>
    </row>
    <row r="29" spans="1:27" s="97" customFormat="1" ht="45" customHeight="1" thickBot="1" x14ac:dyDescent="0.25">
      <c r="A29" s="557" t="s">
        <v>80</v>
      </c>
      <c r="B29" s="558"/>
      <c r="C29" s="558"/>
      <c r="D29" s="558"/>
      <c r="E29" s="558"/>
      <c r="F29" s="558"/>
      <c r="G29" s="559"/>
      <c r="H29" s="550" t="s">
        <v>81</v>
      </c>
      <c r="I29" s="551"/>
      <c r="J29" s="551"/>
      <c r="K29" s="551"/>
      <c r="L29" s="551"/>
      <c r="M29" s="551"/>
      <c r="N29" s="552"/>
      <c r="O29" s="563" t="s">
        <v>82</v>
      </c>
      <c r="P29" s="564"/>
      <c r="Q29" s="564"/>
      <c r="R29" s="564"/>
      <c r="S29" s="565"/>
      <c r="T29" s="527" t="s">
        <v>148</v>
      </c>
      <c r="U29" s="528"/>
      <c r="V29" s="528"/>
      <c r="W29" s="528"/>
      <c r="X29" s="529"/>
      <c r="Y29" s="99"/>
      <c r="Z29" s="100"/>
      <c r="AA29" s="101"/>
    </row>
    <row r="30" spans="1:27" ht="63" customHeight="1" thickBot="1" x14ac:dyDescent="0.3">
      <c r="A30" s="196" t="s">
        <v>154</v>
      </c>
      <c r="B30" s="197" t="s">
        <v>3</v>
      </c>
      <c r="C30" s="197" t="s">
        <v>84</v>
      </c>
      <c r="D30" s="197" t="s">
        <v>140</v>
      </c>
      <c r="E30" s="197" t="s">
        <v>141</v>
      </c>
      <c r="F30" s="197" t="s">
        <v>142</v>
      </c>
      <c r="G30" s="198" t="s">
        <v>143</v>
      </c>
      <c r="H30" s="199" t="s">
        <v>146</v>
      </c>
      <c r="I30" s="197" t="s">
        <v>5</v>
      </c>
      <c r="J30" s="197" t="s">
        <v>85</v>
      </c>
      <c r="K30" s="200" t="s">
        <v>86</v>
      </c>
      <c r="L30" s="200" t="s">
        <v>88</v>
      </c>
      <c r="M30" s="200" t="s">
        <v>89</v>
      </c>
      <c r="N30" s="201" t="s">
        <v>90</v>
      </c>
      <c r="O30" s="535" t="s">
        <v>91</v>
      </c>
      <c r="P30" s="536"/>
      <c r="Q30" s="536"/>
      <c r="R30" s="537"/>
      <c r="S30" s="201" t="s">
        <v>92</v>
      </c>
      <c r="T30" s="202" t="s">
        <v>91</v>
      </c>
      <c r="U30" s="200" t="s">
        <v>92</v>
      </c>
      <c r="V30" s="200" t="s">
        <v>166</v>
      </c>
      <c r="W30" s="200" t="s">
        <v>93</v>
      </c>
      <c r="X30" s="201" t="s">
        <v>163</v>
      </c>
      <c r="Y30" s="98"/>
      <c r="Z30" s="102"/>
      <c r="AA30" s="102"/>
    </row>
    <row r="31" spans="1:27" s="328" customFormat="1" ht="138" customHeight="1" x14ac:dyDescent="0.25">
      <c r="A31" s="326">
        <v>1</v>
      </c>
      <c r="B31" s="326" t="s">
        <v>136</v>
      </c>
      <c r="C31" s="326" t="s">
        <v>15</v>
      </c>
      <c r="D31" s="382">
        <v>43451</v>
      </c>
      <c r="E31" s="193" t="s">
        <v>542</v>
      </c>
      <c r="F31" s="326" t="s">
        <v>145</v>
      </c>
      <c r="G31" s="193" t="s">
        <v>546</v>
      </c>
      <c r="H31" s="193" t="s">
        <v>543</v>
      </c>
      <c r="I31" s="191" t="s">
        <v>147</v>
      </c>
      <c r="J31" s="191" t="s">
        <v>544</v>
      </c>
      <c r="K31" s="191" t="s">
        <v>545</v>
      </c>
      <c r="L31" s="195">
        <v>43451</v>
      </c>
      <c r="M31" s="195">
        <v>43497</v>
      </c>
      <c r="N31" s="195">
        <v>43524</v>
      </c>
      <c r="O31" s="652"/>
      <c r="P31" s="653"/>
      <c r="Q31" s="653"/>
      <c r="R31" s="654"/>
      <c r="S31" s="191"/>
      <c r="T31" s="194" t="s">
        <v>601</v>
      </c>
      <c r="U31" s="194"/>
      <c r="V31" s="194"/>
      <c r="W31" s="325" t="s">
        <v>150</v>
      </c>
      <c r="X31" s="327" t="s">
        <v>587</v>
      </c>
      <c r="Y31" s="323"/>
    </row>
    <row r="32" spans="1:27" s="328" customFormat="1" ht="133.5" customHeight="1" x14ac:dyDescent="0.25">
      <c r="A32" s="326">
        <v>1</v>
      </c>
      <c r="B32" s="326" t="s">
        <v>136</v>
      </c>
      <c r="C32" s="326" t="s">
        <v>15</v>
      </c>
      <c r="D32" s="382">
        <v>43451</v>
      </c>
      <c r="E32" s="299" t="s">
        <v>547</v>
      </c>
      <c r="F32" s="318" t="s">
        <v>145</v>
      </c>
      <c r="G32" s="193" t="s">
        <v>546</v>
      </c>
      <c r="H32" s="299" t="s">
        <v>548</v>
      </c>
      <c r="I32" s="296" t="s">
        <v>147</v>
      </c>
      <c r="J32" s="318" t="s">
        <v>549</v>
      </c>
      <c r="K32" s="191" t="s">
        <v>545</v>
      </c>
      <c r="L32" s="195">
        <v>43451</v>
      </c>
      <c r="M32" s="195">
        <v>43480</v>
      </c>
      <c r="N32" s="195">
        <v>43494</v>
      </c>
      <c r="O32" s="532"/>
      <c r="P32" s="533"/>
      <c r="Q32" s="533"/>
      <c r="R32" s="534"/>
      <c r="S32" s="318"/>
      <c r="T32" s="93" t="s">
        <v>601</v>
      </c>
      <c r="U32" s="93"/>
      <c r="V32" s="93"/>
      <c r="W32" s="324" t="s">
        <v>150</v>
      </c>
      <c r="X32" s="317" t="s">
        <v>587</v>
      </c>
      <c r="Y32" s="323"/>
    </row>
    <row r="33" spans="1:26" x14ac:dyDescent="0.25">
      <c r="A33" s="75"/>
      <c r="B33" s="75"/>
      <c r="C33" s="75"/>
      <c r="D33" s="75"/>
      <c r="E33" s="77"/>
      <c r="F33" s="75"/>
      <c r="G33" s="77"/>
      <c r="H33" s="77"/>
      <c r="I33" s="75"/>
      <c r="J33" s="75"/>
      <c r="K33" s="75"/>
      <c r="L33" s="75"/>
      <c r="M33" s="75"/>
      <c r="N33" s="75"/>
      <c r="O33" s="75"/>
      <c r="P33" s="75"/>
      <c r="Q33" s="75"/>
      <c r="R33" s="75"/>
      <c r="S33" s="75"/>
      <c r="T33" s="383"/>
      <c r="U33" s="383"/>
      <c r="V33" s="15"/>
      <c r="W33" s="13"/>
      <c r="X33" s="16"/>
      <c r="Y33" s="1"/>
      <c r="Z33" s="1"/>
    </row>
    <row r="34" spans="1:26" x14ac:dyDescent="0.25">
      <c r="A34" s="75"/>
      <c r="B34" s="75"/>
      <c r="C34" s="75"/>
      <c r="D34" s="75"/>
      <c r="E34" s="77"/>
      <c r="F34" s="75"/>
      <c r="G34" s="77"/>
      <c r="H34" s="77"/>
      <c r="I34" s="75"/>
      <c r="J34" s="75"/>
      <c r="K34" s="75"/>
      <c r="L34" s="75"/>
      <c r="M34" s="75"/>
      <c r="N34" s="75"/>
      <c r="O34" s="75"/>
      <c r="P34" s="75"/>
      <c r="Q34" s="75"/>
      <c r="R34" s="75"/>
      <c r="S34" s="75"/>
      <c r="T34" s="383"/>
      <c r="U34" s="383"/>
      <c r="V34" s="15"/>
      <c r="W34" s="13"/>
      <c r="X34" s="16"/>
      <c r="Y34" s="1"/>
      <c r="Z34" s="1"/>
    </row>
    <row r="35" spans="1:26" x14ac:dyDescent="0.25">
      <c r="A35" s="1"/>
      <c r="B35" s="1"/>
      <c r="C35" s="1"/>
      <c r="D35" s="1"/>
      <c r="E35" s="16"/>
      <c r="F35" s="1"/>
      <c r="G35" s="16"/>
      <c r="H35" s="16"/>
      <c r="I35" s="1"/>
      <c r="J35" s="1"/>
      <c r="K35" s="1"/>
      <c r="L35" s="1"/>
      <c r="M35" s="1"/>
      <c r="N35" s="1"/>
      <c r="O35" s="1"/>
      <c r="P35" s="1"/>
      <c r="Q35" s="1"/>
      <c r="R35" s="1"/>
      <c r="S35" s="1"/>
      <c r="T35" s="15"/>
      <c r="U35" s="15"/>
      <c r="V35" s="15"/>
      <c r="W35" s="13"/>
      <c r="X35" s="16"/>
      <c r="Y35" s="1"/>
      <c r="Z35" s="1"/>
    </row>
    <row r="36" spans="1:26" x14ac:dyDescent="0.25">
      <c r="A36" s="1"/>
      <c r="B36" s="1"/>
      <c r="C36" s="1"/>
      <c r="D36" s="1"/>
      <c r="E36" s="16"/>
      <c r="F36" s="1"/>
      <c r="G36" s="16"/>
      <c r="H36" s="16"/>
      <c r="I36" s="1"/>
      <c r="J36" s="1"/>
      <c r="K36" s="1"/>
      <c r="L36" s="1"/>
      <c r="M36" s="1"/>
      <c r="N36" s="1"/>
      <c r="O36" s="1"/>
      <c r="P36" s="1"/>
      <c r="Q36" s="1"/>
      <c r="R36" s="1"/>
      <c r="S36" s="1"/>
      <c r="T36" s="15"/>
      <c r="U36" s="15"/>
      <c r="V36" s="15"/>
      <c r="W36" s="13"/>
      <c r="X36" s="16"/>
      <c r="Y36" s="1"/>
      <c r="Z36" s="1"/>
    </row>
    <row r="37" spans="1:26" x14ac:dyDescent="0.25">
      <c r="A37" s="1"/>
      <c r="B37" s="1"/>
      <c r="C37" s="1"/>
      <c r="D37" s="1"/>
      <c r="E37" s="16"/>
      <c r="F37" s="1"/>
      <c r="G37" s="16"/>
      <c r="H37" s="16"/>
      <c r="I37" s="1"/>
      <c r="J37" s="1"/>
      <c r="K37" s="1"/>
      <c r="L37" s="1"/>
      <c r="M37" s="1"/>
      <c r="N37" s="1"/>
      <c r="O37" s="1"/>
      <c r="P37" s="1"/>
      <c r="Q37" s="1"/>
      <c r="R37" s="1"/>
      <c r="S37" s="1"/>
      <c r="T37" s="15"/>
      <c r="U37" s="15"/>
      <c r="V37" s="15"/>
      <c r="W37" s="13"/>
      <c r="X37" s="16"/>
      <c r="Y37" s="1"/>
      <c r="Z37" s="1"/>
    </row>
    <row r="38" spans="1:26" x14ac:dyDescent="0.25">
      <c r="A38" s="1"/>
      <c r="B38" s="1"/>
      <c r="C38" s="1"/>
      <c r="D38" s="1"/>
      <c r="E38" s="16"/>
      <c r="F38" s="1"/>
      <c r="G38" s="16"/>
      <c r="H38" s="16"/>
      <c r="I38" s="1"/>
      <c r="J38" s="1"/>
      <c r="K38" s="1"/>
      <c r="L38" s="1"/>
      <c r="M38" s="1"/>
      <c r="N38" s="1"/>
      <c r="O38" s="1"/>
      <c r="P38" s="1"/>
      <c r="Q38" s="1"/>
      <c r="R38" s="1"/>
      <c r="S38" s="1"/>
      <c r="T38" s="15"/>
      <c r="U38" s="15"/>
      <c r="V38" s="15"/>
      <c r="W38" s="13"/>
      <c r="X38" s="16"/>
      <c r="Y38" s="1"/>
      <c r="Z38" s="1"/>
    </row>
    <row r="39" spans="1:26" x14ac:dyDescent="0.25">
      <c r="A39" s="1"/>
      <c r="B39" s="1"/>
      <c r="C39" s="1"/>
      <c r="D39" s="1"/>
      <c r="E39" s="16"/>
      <c r="F39" s="1"/>
      <c r="G39" s="16"/>
      <c r="H39" s="16"/>
      <c r="I39" s="1"/>
      <c r="J39" s="1"/>
      <c r="K39" s="1"/>
      <c r="L39" s="1"/>
      <c r="M39" s="1"/>
      <c r="N39" s="1"/>
      <c r="O39" s="1"/>
      <c r="P39" s="1"/>
      <c r="Q39" s="1"/>
      <c r="R39" s="1"/>
      <c r="S39" s="1"/>
      <c r="T39" s="15"/>
      <c r="U39" s="15"/>
      <c r="V39" s="15"/>
      <c r="W39" s="13"/>
      <c r="X39" s="16"/>
      <c r="Y39" s="1"/>
      <c r="Z39" s="1"/>
    </row>
    <row r="40" spans="1:26" x14ac:dyDescent="0.25">
      <c r="A40" s="1"/>
      <c r="B40" s="1"/>
      <c r="C40" s="1"/>
      <c r="D40" s="1"/>
      <c r="E40" s="16"/>
      <c r="F40" s="1"/>
      <c r="G40" s="16"/>
      <c r="H40" s="16"/>
      <c r="I40" s="1"/>
      <c r="J40" s="1"/>
      <c r="K40" s="1"/>
      <c r="L40" s="1"/>
      <c r="M40" s="1"/>
      <c r="N40" s="1"/>
      <c r="O40" s="1"/>
      <c r="P40" s="1"/>
      <c r="Q40" s="1"/>
      <c r="R40" s="1"/>
      <c r="S40" s="1"/>
      <c r="T40" s="15"/>
      <c r="U40" s="15"/>
      <c r="V40" s="15"/>
      <c r="W40" s="13"/>
      <c r="X40" s="16"/>
      <c r="Y40" s="1"/>
      <c r="Z40" s="1"/>
    </row>
    <row r="41" spans="1:26" x14ac:dyDescent="0.25">
      <c r="A41" s="1"/>
      <c r="B41" s="1"/>
      <c r="C41" s="1"/>
      <c r="D41" s="1"/>
      <c r="E41" s="16"/>
      <c r="F41" s="1"/>
      <c r="G41" s="16"/>
      <c r="H41" s="16"/>
      <c r="I41" s="1"/>
      <c r="J41" s="1"/>
      <c r="K41" s="1"/>
      <c r="L41" s="1"/>
      <c r="M41" s="1"/>
      <c r="N41" s="1"/>
      <c r="O41" s="1"/>
      <c r="P41" s="1"/>
      <c r="Q41" s="1"/>
      <c r="R41" s="1"/>
      <c r="S41" s="1"/>
      <c r="T41" s="15"/>
      <c r="U41" s="15"/>
      <c r="V41" s="15"/>
      <c r="W41" s="13"/>
      <c r="X41" s="16"/>
      <c r="Y41" s="1"/>
      <c r="Z41" s="1"/>
    </row>
    <row r="42" spans="1:26" x14ac:dyDescent="0.25">
      <c r="A42" s="1"/>
      <c r="B42" s="1"/>
      <c r="C42" s="1"/>
      <c r="D42" s="1"/>
      <c r="E42" s="16"/>
      <c r="F42" s="1"/>
      <c r="G42" s="16"/>
      <c r="H42" s="16"/>
      <c r="I42" s="1"/>
      <c r="J42" s="1"/>
      <c r="K42" s="1"/>
      <c r="L42" s="1"/>
      <c r="M42" s="1"/>
      <c r="N42" s="1"/>
      <c r="O42" s="1"/>
      <c r="P42" s="1"/>
      <c r="Q42" s="1"/>
      <c r="R42" s="1"/>
      <c r="S42" s="1"/>
      <c r="T42" s="15"/>
      <c r="U42" s="15"/>
      <c r="V42" s="15"/>
      <c r="W42" s="13"/>
      <c r="X42" s="16"/>
      <c r="Y42" s="1"/>
      <c r="Z42" s="1"/>
    </row>
    <row r="43" spans="1:26" x14ac:dyDescent="0.25">
      <c r="A43" s="1"/>
      <c r="B43" s="1"/>
      <c r="C43" s="1"/>
      <c r="D43" s="1"/>
      <c r="E43" s="16"/>
      <c r="F43" s="1"/>
      <c r="G43" s="16"/>
      <c r="H43" s="16"/>
      <c r="I43" s="1"/>
      <c r="J43" s="1"/>
      <c r="K43" s="1"/>
      <c r="L43" s="1"/>
      <c r="M43" s="1"/>
      <c r="N43" s="1"/>
      <c r="O43" s="1"/>
      <c r="P43" s="1"/>
      <c r="Q43" s="1"/>
      <c r="R43" s="1"/>
      <c r="S43" s="1"/>
      <c r="T43" s="15"/>
      <c r="U43" s="15"/>
      <c r="V43" s="15"/>
      <c r="W43" s="13"/>
      <c r="X43" s="16"/>
      <c r="Y43" s="1"/>
      <c r="Z43" s="1"/>
    </row>
    <row r="44" spans="1:26" x14ac:dyDescent="0.25">
      <c r="A44" s="1"/>
      <c r="B44" s="1"/>
      <c r="C44" s="1"/>
      <c r="D44" s="1"/>
      <c r="E44" s="16"/>
      <c r="F44" s="1"/>
      <c r="G44" s="16"/>
      <c r="H44" s="16"/>
      <c r="I44" s="1"/>
      <c r="J44" s="1"/>
      <c r="K44" s="1"/>
      <c r="L44" s="1"/>
      <c r="M44" s="1"/>
      <c r="N44" s="1"/>
      <c r="O44" s="1"/>
      <c r="P44" s="1"/>
      <c r="Q44" s="1"/>
      <c r="R44" s="1"/>
      <c r="S44" s="1"/>
      <c r="T44" s="15"/>
      <c r="U44" s="15"/>
      <c r="V44" s="15"/>
      <c r="W44" s="13"/>
      <c r="X44" s="16"/>
      <c r="Y44" s="1"/>
      <c r="Z44" s="1"/>
    </row>
    <row r="45" spans="1:26" x14ac:dyDescent="0.25">
      <c r="A45" s="1"/>
      <c r="B45" s="1"/>
      <c r="C45" s="1"/>
      <c r="D45" s="1"/>
      <c r="E45" s="16"/>
      <c r="F45" s="1"/>
      <c r="G45" s="16"/>
      <c r="H45" s="16"/>
      <c r="I45" s="1"/>
      <c r="J45" s="1"/>
      <c r="K45" s="1"/>
      <c r="L45" s="1"/>
      <c r="M45" s="1"/>
      <c r="N45" s="1"/>
      <c r="O45" s="1"/>
      <c r="P45" s="1"/>
      <c r="Q45" s="1"/>
      <c r="R45" s="1"/>
      <c r="S45" s="1"/>
      <c r="T45" s="15"/>
      <c r="U45" s="15"/>
      <c r="V45" s="15"/>
      <c r="W45" s="13"/>
      <c r="X45" s="16"/>
      <c r="Y45" s="1"/>
      <c r="Z45" s="1"/>
    </row>
    <row r="46" spans="1:26" x14ac:dyDescent="0.25">
      <c r="A46" s="1"/>
      <c r="B46" s="1"/>
      <c r="C46" s="1"/>
      <c r="D46" s="1"/>
      <c r="E46" s="16"/>
      <c r="F46" s="1"/>
      <c r="G46" s="16"/>
      <c r="H46" s="16"/>
      <c r="I46" s="1"/>
      <c r="J46" s="1"/>
      <c r="K46" s="1"/>
      <c r="L46" s="1"/>
      <c r="M46" s="1"/>
      <c r="N46" s="1"/>
      <c r="O46" s="1"/>
      <c r="P46" s="1"/>
      <c r="Q46" s="1"/>
      <c r="R46" s="1"/>
      <c r="S46" s="1"/>
      <c r="T46" s="15"/>
      <c r="U46" s="15"/>
      <c r="V46" s="15"/>
      <c r="W46" s="13"/>
      <c r="X46" s="16"/>
      <c r="Y46" s="1"/>
      <c r="Z46" s="1"/>
    </row>
    <row r="47" spans="1:26" x14ac:dyDescent="0.25">
      <c r="A47" s="1"/>
      <c r="B47" s="1"/>
      <c r="C47" s="1"/>
      <c r="D47" s="1"/>
      <c r="E47" s="16"/>
      <c r="F47" s="1"/>
      <c r="G47" s="16"/>
      <c r="H47" s="16"/>
      <c r="I47" s="1"/>
      <c r="J47" s="1"/>
      <c r="K47" s="1"/>
      <c r="L47" s="1"/>
      <c r="M47" s="1"/>
      <c r="N47" s="1"/>
      <c r="O47" s="1"/>
      <c r="P47" s="1"/>
      <c r="Q47" s="1"/>
      <c r="R47" s="1"/>
      <c r="S47" s="1"/>
      <c r="T47" s="15"/>
      <c r="U47" s="15"/>
      <c r="V47" s="15"/>
      <c r="W47" s="13"/>
      <c r="X47" s="16"/>
      <c r="Y47" s="1"/>
      <c r="Z47" s="1"/>
    </row>
    <row r="48" spans="1:26" x14ac:dyDescent="0.25">
      <c r="A48" s="1"/>
      <c r="B48" s="1"/>
      <c r="C48" s="1"/>
      <c r="D48" s="1"/>
      <c r="E48" s="16"/>
      <c r="F48" s="1"/>
      <c r="G48" s="16"/>
      <c r="H48" s="16"/>
      <c r="I48" s="1"/>
      <c r="J48" s="1"/>
      <c r="K48" s="1"/>
      <c r="L48" s="1"/>
      <c r="M48" s="1"/>
      <c r="N48" s="1"/>
      <c r="O48" s="1"/>
      <c r="P48" s="1"/>
      <c r="Q48" s="1"/>
      <c r="R48" s="1"/>
      <c r="S48" s="1"/>
      <c r="T48" s="15"/>
      <c r="U48" s="15"/>
      <c r="V48" s="15"/>
      <c r="W48" s="13"/>
      <c r="X48" s="16"/>
      <c r="Y48" s="1"/>
      <c r="Z48" s="1"/>
    </row>
    <row r="49" spans="1:26" x14ac:dyDescent="0.25">
      <c r="A49" s="1"/>
      <c r="B49" s="1"/>
      <c r="C49" s="1"/>
      <c r="D49" s="1"/>
      <c r="E49" s="16"/>
      <c r="F49" s="1"/>
      <c r="G49" s="16"/>
      <c r="H49" s="16"/>
      <c r="I49" s="1"/>
      <c r="J49" s="1"/>
      <c r="K49" s="1"/>
      <c r="L49" s="1"/>
      <c r="M49" s="1"/>
      <c r="N49" s="1"/>
      <c r="O49" s="1"/>
      <c r="P49" s="1"/>
      <c r="Q49" s="1"/>
      <c r="R49" s="1"/>
      <c r="S49" s="1"/>
      <c r="T49" s="15"/>
      <c r="U49" s="15"/>
      <c r="V49" s="15"/>
      <c r="W49" s="13"/>
      <c r="X49" s="16"/>
      <c r="Y49" s="1"/>
      <c r="Z49" s="1"/>
    </row>
    <row r="50" spans="1:26" x14ac:dyDescent="0.25">
      <c r="A50" s="1"/>
      <c r="B50" s="1"/>
      <c r="C50" s="1"/>
      <c r="D50" s="1"/>
      <c r="E50" s="16"/>
      <c r="F50" s="1"/>
      <c r="G50" s="16"/>
      <c r="H50" s="16"/>
      <c r="I50" s="1"/>
      <c r="J50" s="1"/>
      <c r="K50" s="1"/>
      <c r="L50" s="1"/>
      <c r="M50" s="1"/>
      <c r="N50" s="1"/>
      <c r="O50" s="1"/>
      <c r="P50" s="1"/>
      <c r="Q50" s="1"/>
      <c r="R50" s="1"/>
      <c r="S50" s="1"/>
      <c r="T50" s="15"/>
      <c r="U50" s="15"/>
      <c r="V50" s="15"/>
      <c r="W50" s="13"/>
      <c r="X50" s="16"/>
      <c r="Y50" s="1"/>
      <c r="Z50" s="1"/>
    </row>
    <row r="51" spans="1:26" x14ac:dyDescent="0.25">
      <c r="A51" s="1"/>
      <c r="B51" s="1"/>
      <c r="C51" s="1"/>
      <c r="D51" s="1"/>
      <c r="E51" s="16"/>
      <c r="F51" s="1"/>
      <c r="G51" s="16"/>
      <c r="H51" s="16"/>
      <c r="I51" s="1"/>
      <c r="J51" s="1"/>
      <c r="K51" s="1"/>
      <c r="L51" s="1"/>
      <c r="M51" s="1"/>
      <c r="N51" s="1"/>
      <c r="O51" s="1"/>
      <c r="P51" s="1"/>
      <c r="Q51" s="1"/>
      <c r="R51" s="1"/>
      <c r="S51" s="1"/>
      <c r="T51" s="15"/>
      <c r="U51" s="15"/>
      <c r="V51" s="15"/>
      <c r="W51" s="13"/>
      <c r="X51" s="16"/>
      <c r="Y51" s="1"/>
      <c r="Z51" s="1"/>
    </row>
    <row r="52" spans="1:26" x14ac:dyDescent="0.25">
      <c r="A52" s="1"/>
      <c r="B52" s="1"/>
      <c r="C52" s="1"/>
      <c r="D52" s="1"/>
      <c r="E52" s="16"/>
      <c r="F52" s="1"/>
      <c r="G52" s="16"/>
      <c r="H52" s="16"/>
      <c r="I52" s="1"/>
      <c r="J52" s="1"/>
      <c r="K52" s="1"/>
      <c r="L52" s="1"/>
      <c r="M52" s="1"/>
      <c r="N52" s="1"/>
      <c r="O52" s="1"/>
      <c r="P52" s="1"/>
      <c r="Q52" s="1"/>
      <c r="R52" s="1"/>
      <c r="S52" s="1"/>
      <c r="T52" s="15"/>
      <c r="U52" s="15"/>
      <c r="V52" s="15"/>
      <c r="W52" s="13"/>
      <c r="X52" s="16"/>
      <c r="Y52" s="1"/>
      <c r="Z52" s="1"/>
    </row>
    <row r="53" spans="1:26" x14ac:dyDescent="0.25">
      <c r="A53" s="1"/>
      <c r="B53" s="1"/>
      <c r="C53" s="1"/>
      <c r="D53" s="1"/>
      <c r="E53" s="16"/>
      <c r="F53" s="1"/>
      <c r="G53" s="16"/>
      <c r="H53" s="16"/>
      <c r="I53" s="1"/>
      <c r="J53" s="1"/>
      <c r="K53" s="1"/>
      <c r="L53" s="1"/>
      <c r="M53" s="1"/>
      <c r="N53" s="1"/>
      <c r="O53" s="1"/>
      <c r="P53" s="1"/>
      <c r="Q53" s="1"/>
      <c r="R53" s="1"/>
      <c r="S53" s="1"/>
      <c r="T53" s="15"/>
      <c r="U53" s="15"/>
      <c r="V53" s="15"/>
      <c r="W53" s="13"/>
      <c r="X53" s="16"/>
      <c r="Y53" s="1"/>
      <c r="Z53" s="1"/>
    </row>
    <row r="54" spans="1:26" x14ac:dyDescent="0.25">
      <c r="A54" s="1"/>
      <c r="B54" s="1"/>
      <c r="C54" s="1"/>
      <c r="D54" s="1"/>
      <c r="E54" s="16"/>
      <c r="F54" s="1"/>
      <c r="G54" s="16"/>
      <c r="H54" s="16"/>
      <c r="I54" s="1"/>
      <c r="J54" s="1"/>
      <c r="K54" s="1"/>
      <c r="L54" s="1"/>
      <c r="M54" s="1"/>
      <c r="N54" s="1"/>
      <c r="O54" s="1"/>
      <c r="P54" s="1"/>
      <c r="Q54" s="1"/>
      <c r="R54" s="1"/>
      <c r="S54" s="1"/>
      <c r="T54" s="15"/>
      <c r="U54" s="15"/>
      <c r="V54" s="15"/>
      <c r="W54" s="13"/>
      <c r="X54" s="16"/>
      <c r="Y54" s="1"/>
      <c r="Z54" s="1"/>
    </row>
    <row r="55" spans="1:26" x14ac:dyDescent="0.25">
      <c r="A55" s="1"/>
      <c r="B55" s="1"/>
      <c r="C55" s="1"/>
      <c r="D55" s="1"/>
      <c r="E55" s="16"/>
      <c r="F55" s="1"/>
      <c r="G55" s="16"/>
      <c r="H55" s="16"/>
      <c r="I55" s="1"/>
      <c r="J55" s="1"/>
      <c r="K55" s="1"/>
      <c r="L55" s="1"/>
      <c r="M55" s="1"/>
      <c r="N55" s="1"/>
      <c r="O55" s="1"/>
      <c r="P55" s="1"/>
      <c r="Q55" s="1"/>
      <c r="R55" s="1"/>
      <c r="S55" s="1"/>
      <c r="T55" s="15"/>
      <c r="U55" s="15"/>
      <c r="V55" s="15"/>
      <c r="W55" s="13"/>
      <c r="X55" s="16"/>
      <c r="Y55" s="1"/>
      <c r="Z55" s="1"/>
    </row>
    <row r="56" spans="1:26" x14ac:dyDescent="0.25">
      <c r="A56" s="1"/>
      <c r="B56" s="1"/>
      <c r="C56" s="1"/>
      <c r="D56" s="1"/>
      <c r="E56" s="16"/>
      <c r="F56" s="1"/>
      <c r="G56" s="16"/>
      <c r="H56" s="16"/>
      <c r="I56" s="1"/>
      <c r="J56" s="1"/>
      <c r="K56" s="1"/>
      <c r="L56" s="1"/>
      <c r="M56" s="1"/>
      <c r="N56" s="1"/>
      <c r="O56" s="1"/>
      <c r="P56" s="1"/>
      <c r="Q56" s="1"/>
      <c r="R56" s="1"/>
      <c r="S56" s="1"/>
      <c r="T56" s="15"/>
      <c r="U56" s="15"/>
      <c r="V56" s="15"/>
      <c r="W56" s="13"/>
      <c r="X56" s="16"/>
      <c r="Y56" s="1"/>
      <c r="Z56" s="1"/>
    </row>
    <row r="57" spans="1:26" x14ac:dyDescent="0.25">
      <c r="A57" s="1"/>
      <c r="B57" s="1"/>
      <c r="C57" s="1"/>
      <c r="D57" s="1"/>
      <c r="E57" s="16"/>
      <c r="F57" s="1"/>
      <c r="G57" s="16"/>
      <c r="H57" s="16"/>
      <c r="I57" s="1"/>
      <c r="J57" s="1"/>
      <c r="K57" s="1"/>
      <c r="L57" s="1"/>
      <c r="M57" s="1"/>
      <c r="N57" s="1"/>
      <c r="O57" s="1"/>
      <c r="P57" s="1"/>
      <c r="Q57" s="1"/>
      <c r="R57" s="1"/>
      <c r="S57" s="1"/>
      <c r="T57" s="15"/>
      <c r="U57" s="15"/>
      <c r="V57" s="15"/>
      <c r="W57" s="13"/>
      <c r="X57" s="16"/>
      <c r="Y57" s="1"/>
      <c r="Z57" s="1"/>
    </row>
    <row r="58" spans="1:26" x14ac:dyDescent="0.25">
      <c r="A58" s="1"/>
      <c r="B58" s="1"/>
      <c r="C58" s="1"/>
      <c r="D58" s="1"/>
      <c r="E58" s="16"/>
      <c r="F58" s="1"/>
      <c r="G58" s="16"/>
      <c r="H58" s="16"/>
      <c r="I58" s="1"/>
      <c r="J58" s="1"/>
      <c r="K58" s="1"/>
      <c r="L58" s="1"/>
      <c r="M58" s="1"/>
      <c r="N58" s="1"/>
      <c r="O58" s="1"/>
      <c r="P58" s="1"/>
      <c r="Q58" s="1"/>
      <c r="R58" s="1"/>
      <c r="S58" s="1"/>
      <c r="T58" s="15"/>
      <c r="U58" s="15"/>
      <c r="V58" s="15"/>
      <c r="W58" s="13"/>
      <c r="X58" s="16"/>
      <c r="Y58" s="1"/>
      <c r="Z58" s="1"/>
    </row>
    <row r="59" spans="1:26" x14ac:dyDescent="0.25">
      <c r="A59" s="1"/>
      <c r="B59" s="1"/>
      <c r="C59" s="1"/>
      <c r="D59" s="1"/>
      <c r="E59" s="16"/>
      <c r="F59" s="1"/>
      <c r="G59" s="16"/>
      <c r="H59" s="16"/>
      <c r="I59" s="1"/>
      <c r="J59" s="1"/>
      <c r="K59" s="1"/>
      <c r="L59" s="1"/>
      <c r="M59" s="1"/>
      <c r="N59" s="1"/>
      <c r="O59" s="1"/>
      <c r="P59" s="1"/>
      <c r="Q59" s="1"/>
      <c r="R59" s="1"/>
      <c r="S59" s="1"/>
      <c r="T59" s="15"/>
      <c r="U59" s="15"/>
      <c r="V59" s="15"/>
      <c r="W59" s="13"/>
      <c r="X59" s="16"/>
      <c r="Y59" s="1"/>
      <c r="Z59" s="1"/>
    </row>
    <row r="60" spans="1:26" x14ac:dyDescent="0.25">
      <c r="A60" s="1"/>
      <c r="B60" s="1"/>
      <c r="C60" s="1"/>
      <c r="D60" s="1"/>
      <c r="E60" s="16"/>
      <c r="F60" s="1"/>
      <c r="G60" s="16"/>
      <c r="H60" s="16"/>
      <c r="I60" s="1"/>
      <c r="J60" s="1"/>
      <c r="K60" s="1"/>
      <c r="L60" s="1"/>
      <c r="M60" s="1"/>
      <c r="N60" s="1"/>
      <c r="O60" s="1"/>
      <c r="P60" s="1"/>
      <c r="Q60" s="1"/>
      <c r="R60" s="1"/>
      <c r="S60" s="1"/>
      <c r="T60" s="15"/>
      <c r="U60" s="15"/>
      <c r="V60" s="15"/>
      <c r="W60" s="13"/>
      <c r="X60" s="16"/>
      <c r="Y60" s="1"/>
      <c r="Z60" s="1"/>
    </row>
    <row r="61" spans="1:26" x14ac:dyDescent="0.25">
      <c r="A61" s="1"/>
      <c r="B61" s="1"/>
      <c r="C61" s="1"/>
      <c r="D61" s="1"/>
      <c r="E61" s="16"/>
      <c r="F61" s="1"/>
      <c r="G61" s="16"/>
      <c r="H61" s="16"/>
      <c r="I61" s="1"/>
      <c r="J61" s="1"/>
      <c r="K61" s="1"/>
      <c r="L61" s="1"/>
      <c r="M61" s="1"/>
      <c r="N61" s="1"/>
      <c r="O61" s="1"/>
      <c r="P61" s="1"/>
      <c r="Q61" s="1"/>
      <c r="R61" s="1"/>
      <c r="S61" s="1"/>
      <c r="T61" s="15"/>
      <c r="U61" s="15"/>
      <c r="V61" s="15"/>
      <c r="W61" s="13"/>
      <c r="X61" s="16"/>
      <c r="Y61" s="1"/>
      <c r="Z61" s="1"/>
    </row>
    <row r="62" spans="1:26" x14ac:dyDescent="0.25">
      <c r="A62" s="1"/>
      <c r="B62" s="1"/>
      <c r="C62" s="1"/>
      <c r="D62" s="1"/>
      <c r="E62" s="16"/>
      <c r="F62" s="1"/>
      <c r="G62" s="16"/>
      <c r="H62" s="16"/>
      <c r="I62" s="1"/>
      <c r="J62" s="1"/>
      <c r="K62" s="1"/>
      <c r="L62" s="1"/>
      <c r="M62" s="1"/>
      <c r="N62" s="1"/>
      <c r="O62" s="1"/>
      <c r="P62" s="1"/>
      <c r="Q62" s="1"/>
      <c r="R62" s="1"/>
      <c r="S62" s="1"/>
      <c r="T62" s="15"/>
      <c r="U62" s="15"/>
      <c r="V62" s="15"/>
      <c r="W62" s="13"/>
      <c r="X62" s="16"/>
      <c r="Y62" s="1"/>
      <c r="Z62" s="1"/>
    </row>
    <row r="63" spans="1:26" x14ac:dyDescent="0.25">
      <c r="A63" s="1"/>
      <c r="B63" s="1"/>
      <c r="C63" s="1"/>
      <c r="D63" s="1"/>
      <c r="E63" s="16"/>
      <c r="F63" s="1"/>
      <c r="G63" s="16"/>
      <c r="H63" s="16"/>
      <c r="I63" s="1"/>
      <c r="J63" s="1"/>
      <c r="K63" s="1"/>
      <c r="L63" s="1"/>
      <c r="M63" s="1"/>
      <c r="N63" s="1"/>
      <c r="O63" s="1"/>
      <c r="P63" s="1"/>
      <c r="Q63" s="1"/>
      <c r="R63" s="1"/>
      <c r="S63" s="1"/>
      <c r="T63" s="15"/>
      <c r="U63" s="15"/>
      <c r="V63" s="15"/>
      <c r="W63" s="13"/>
      <c r="X63" s="16"/>
      <c r="Y63" s="1"/>
      <c r="Z63" s="1"/>
    </row>
    <row r="64" spans="1:26" x14ac:dyDescent="0.25">
      <c r="A64" s="1"/>
      <c r="B64" s="1"/>
      <c r="C64" s="1"/>
      <c r="D64" s="1"/>
      <c r="E64" s="16"/>
      <c r="F64" s="1"/>
      <c r="G64" s="16"/>
      <c r="H64" s="16"/>
      <c r="I64" s="1"/>
      <c r="J64" s="1"/>
      <c r="K64" s="1"/>
      <c r="L64" s="1"/>
      <c r="M64" s="1"/>
      <c r="N64" s="1"/>
      <c r="O64" s="1"/>
      <c r="P64" s="1"/>
      <c r="Q64" s="1"/>
      <c r="R64" s="1"/>
      <c r="S64" s="1"/>
      <c r="T64" s="15"/>
      <c r="U64" s="15"/>
      <c r="V64" s="15"/>
      <c r="W64" s="13"/>
      <c r="X64" s="16"/>
      <c r="Y64" s="1"/>
      <c r="Z64" s="1"/>
    </row>
    <row r="65" spans="1:26" x14ac:dyDescent="0.25">
      <c r="A65" s="1"/>
      <c r="B65" s="1"/>
      <c r="C65" s="1"/>
      <c r="D65" s="1"/>
      <c r="E65" s="16"/>
      <c r="F65" s="1"/>
      <c r="G65" s="16"/>
      <c r="H65" s="16"/>
      <c r="I65" s="1"/>
      <c r="J65" s="1"/>
      <c r="K65" s="1"/>
      <c r="L65" s="1"/>
      <c r="M65" s="1"/>
      <c r="N65" s="1"/>
      <c r="O65" s="1"/>
      <c r="P65" s="1"/>
      <c r="Q65" s="1"/>
      <c r="R65" s="1"/>
      <c r="S65" s="1"/>
      <c r="T65" s="15"/>
      <c r="U65" s="15"/>
      <c r="V65" s="15"/>
      <c r="W65" s="13"/>
      <c r="X65" s="16"/>
      <c r="Y65" s="1"/>
      <c r="Z65" s="1"/>
    </row>
    <row r="66" spans="1:26" x14ac:dyDescent="0.25">
      <c r="A66" s="1"/>
      <c r="B66" s="1"/>
      <c r="C66" s="1"/>
      <c r="D66" s="1"/>
      <c r="E66" s="16"/>
      <c r="F66" s="1"/>
      <c r="G66" s="16"/>
      <c r="H66" s="16"/>
      <c r="I66" s="1"/>
      <c r="J66" s="1"/>
      <c r="K66" s="1"/>
      <c r="L66" s="1"/>
      <c r="M66" s="1"/>
      <c r="N66" s="1"/>
      <c r="O66" s="1"/>
      <c r="P66" s="1"/>
      <c r="Q66" s="1"/>
      <c r="R66" s="1"/>
      <c r="S66" s="1"/>
      <c r="T66" s="15"/>
      <c r="U66" s="15"/>
      <c r="V66" s="15"/>
      <c r="W66" s="13"/>
      <c r="X66" s="16"/>
      <c r="Y66" s="1"/>
      <c r="Z66" s="1"/>
    </row>
    <row r="67" spans="1:26" x14ac:dyDescent="0.25">
      <c r="A67" s="1"/>
      <c r="B67" s="1"/>
      <c r="C67" s="1"/>
      <c r="D67" s="1"/>
      <c r="E67" s="16"/>
      <c r="F67" s="1"/>
      <c r="G67" s="16"/>
      <c r="H67" s="16"/>
      <c r="I67" s="1"/>
      <c r="J67" s="1"/>
      <c r="K67" s="1"/>
      <c r="L67" s="1"/>
      <c r="M67" s="1"/>
      <c r="N67" s="1"/>
      <c r="O67" s="1"/>
      <c r="P67" s="1"/>
      <c r="Q67" s="1"/>
      <c r="R67" s="1"/>
      <c r="S67" s="1"/>
      <c r="T67" s="15"/>
      <c r="U67" s="15"/>
      <c r="V67" s="15"/>
      <c r="W67" s="13"/>
      <c r="X67" s="16"/>
      <c r="Y67" s="1"/>
      <c r="Z67" s="1"/>
    </row>
    <row r="68" spans="1:26" x14ac:dyDescent="0.25">
      <c r="A68" s="1"/>
      <c r="B68" s="1"/>
      <c r="C68" s="1"/>
      <c r="D68" s="1"/>
      <c r="E68" s="16"/>
      <c r="F68" s="1"/>
      <c r="G68" s="16"/>
      <c r="H68" s="16"/>
      <c r="I68" s="1"/>
      <c r="J68" s="1"/>
      <c r="K68" s="1"/>
      <c r="L68" s="1"/>
      <c r="M68" s="1"/>
      <c r="N68" s="1"/>
      <c r="O68" s="1"/>
      <c r="P68" s="1"/>
      <c r="Q68" s="1"/>
      <c r="R68" s="1"/>
      <c r="S68" s="1"/>
      <c r="T68" s="15"/>
      <c r="U68" s="15"/>
      <c r="V68" s="15"/>
      <c r="W68" s="13"/>
      <c r="X68" s="16"/>
      <c r="Y68" s="1"/>
      <c r="Z68" s="1"/>
    </row>
    <row r="69" spans="1:26" x14ac:dyDescent="0.25">
      <c r="A69" s="1"/>
      <c r="B69" s="1"/>
      <c r="C69" s="1"/>
      <c r="D69" s="1"/>
      <c r="E69" s="16"/>
      <c r="F69" s="1"/>
      <c r="G69" s="16"/>
      <c r="H69" s="16"/>
      <c r="I69" s="1"/>
      <c r="J69" s="1"/>
      <c r="K69" s="1"/>
      <c r="L69" s="1"/>
      <c r="M69" s="1"/>
      <c r="N69" s="1"/>
      <c r="O69" s="1"/>
      <c r="P69" s="1"/>
      <c r="Q69" s="1"/>
      <c r="R69" s="1"/>
      <c r="S69" s="1"/>
      <c r="T69" s="15"/>
      <c r="U69" s="15"/>
      <c r="V69" s="15"/>
      <c r="W69" s="13"/>
      <c r="X69" s="16"/>
      <c r="Y69" s="1"/>
      <c r="Z69" s="1"/>
    </row>
    <row r="70" spans="1:26" x14ac:dyDescent="0.25">
      <c r="A70" s="1"/>
      <c r="B70" s="1"/>
      <c r="C70" s="1"/>
      <c r="D70" s="1"/>
      <c r="E70" s="16"/>
      <c r="F70" s="1"/>
      <c r="G70" s="16"/>
      <c r="H70" s="16"/>
      <c r="I70" s="1"/>
      <c r="J70" s="1"/>
      <c r="K70" s="1"/>
      <c r="L70" s="1"/>
      <c r="M70" s="1"/>
      <c r="N70" s="1"/>
      <c r="O70" s="1"/>
      <c r="P70" s="1"/>
      <c r="Q70" s="1"/>
      <c r="R70" s="1"/>
      <c r="S70" s="1"/>
      <c r="T70" s="15"/>
      <c r="U70" s="15"/>
      <c r="V70" s="15"/>
      <c r="W70" s="13"/>
      <c r="X70" s="16"/>
      <c r="Y70" s="1"/>
      <c r="Z70" s="1"/>
    </row>
    <row r="71" spans="1:26" x14ac:dyDescent="0.25">
      <c r="A71" s="1"/>
      <c r="B71" s="1"/>
      <c r="C71" s="1"/>
      <c r="D71" s="1"/>
      <c r="E71" s="16"/>
      <c r="F71" s="1"/>
      <c r="G71" s="16"/>
      <c r="H71" s="16"/>
      <c r="I71" s="1"/>
      <c r="J71" s="1"/>
      <c r="K71" s="1"/>
      <c r="L71" s="1"/>
      <c r="M71" s="1"/>
      <c r="N71" s="1"/>
      <c r="O71" s="1"/>
      <c r="P71" s="1"/>
      <c r="Q71" s="1"/>
      <c r="R71" s="1"/>
      <c r="S71" s="1"/>
      <c r="T71" s="15"/>
      <c r="U71" s="15"/>
      <c r="V71" s="15"/>
      <c r="W71" s="13"/>
      <c r="X71" s="16"/>
      <c r="Y71" s="1"/>
      <c r="Z71" s="1"/>
    </row>
    <row r="72" spans="1:26" x14ac:dyDescent="0.25">
      <c r="A72" s="1"/>
      <c r="B72" s="1"/>
      <c r="C72" s="1"/>
      <c r="D72" s="1"/>
      <c r="E72" s="16"/>
      <c r="F72" s="1"/>
      <c r="G72" s="16"/>
      <c r="H72" s="16"/>
      <c r="I72" s="1"/>
      <c r="J72" s="1"/>
      <c r="K72" s="1"/>
      <c r="L72" s="1"/>
      <c r="M72" s="1"/>
      <c r="N72" s="1"/>
      <c r="O72" s="1"/>
      <c r="P72" s="1"/>
      <c r="Q72" s="1"/>
      <c r="R72" s="1"/>
      <c r="S72" s="1"/>
      <c r="T72" s="15"/>
      <c r="U72" s="15"/>
      <c r="V72" s="15"/>
      <c r="W72" s="13"/>
      <c r="X72" s="16"/>
      <c r="Y72" s="1"/>
      <c r="Z72" s="1"/>
    </row>
    <row r="73" spans="1:26" x14ac:dyDescent="0.25">
      <c r="A73" s="1"/>
      <c r="B73" s="1"/>
      <c r="C73" s="1"/>
      <c r="D73" s="1"/>
      <c r="E73" s="16"/>
      <c r="F73" s="1"/>
      <c r="G73" s="16"/>
      <c r="H73" s="16"/>
      <c r="I73" s="1"/>
      <c r="J73" s="1"/>
      <c r="K73" s="1"/>
      <c r="L73" s="1"/>
      <c r="M73" s="1"/>
      <c r="N73" s="1"/>
      <c r="O73" s="1"/>
      <c r="P73" s="1"/>
      <c r="Q73" s="1"/>
      <c r="R73" s="1"/>
      <c r="S73" s="1"/>
      <c r="T73" s="15"/>
      <c r="U73" s="15"/>
      <c r="V73" s="15"/>
      <c r="W73" s="13"/>
      <c r="X73" s="16"/>
      <c r="Y73" s="1"/>
      <c r="Z73" s="1"/>
    </row>
    <row r="74" spans="1:26" x14ac:dyDescent="0.25">
      <c r="A74" s="1"/>
      <c r="B74" s="1"/>
      <c r="C74" s="1"/>
      <c r="D74" s="1"/>
      <c r="E74" s="16"/>
      <c r="F74" s="1"/>
      <c r="G74" s="16"/>
      <c r="H74" s="16"/>
      <c r="I74" s="1"/>
      <c r="J74" s="1"/>
      <c r="K74" s="1"/>
      <c r="L74" s="1"/>
      <c r="M74" s="1"/>
      <c r="N74" s="1"/>
      <c r="O74" s="1"/>
      <c r="P74" s="1"/>
      <c r="Q74" s="1"/>
      <c r="R74" s="1"/>
      <c r="S74" s="1"/>
      <c r="T74" s="15"/>
      <c r="U74" s="15"/>
      <c r="V74" s="15"/>
      <c r="W74" s="13"/>
      <c r="X74" s="16"/>
      <c r="Y74" s="1"/>
      <c r="Z74" s="1"/>
    </row>
    <row r="75" spans="1:26" x14ac:dyDescent="0.25">
      <c r="A75" s="1"/>
      <c r="B75" s="1"/>
      <c r="C75" s="1"/>
      <c r="D75" s="1"/>
      <c r="E75" s="16"/>
      <c r="F75" s="1"/>
      <c r="G75" s="16"/>
      <c r="H75" s="16"/>
      <c r="I75" s="1"/>
      <c r="J75" s="1"/>
      <c r="K75" s="1"/>
      <c r="L75" s="1"/>
      <c r="M75" s="1"/>
      <c r="N75" s="1"/>
      <c r="O75" s="1"/>
      <c r="P75" s="1"/>
      <c r="Q75" s="1"/>
      <c r="R75" s="1"/>
      <c r="S75" s="1"/>
      <c r="T75" s="15"/>
      <c r="U75" s="15"/>
      <c r="V75" s="15"/>
      <c r="W75" s="13"/>
      <c r="X75" s="16"/>
      <c r="Y75" s="1"/>
      <c r="Z75" s="1"/>
    </row>
    <row r="76" spans="1:26" x14ac:dyDescent="0.25">
      <c r="A76" s="1"/>
      <c r="B76" s="1"/>
      <c r="C76" s="1"/>
      <c r="D76" s="1"/>
      <c r="E76" s="16"/>
      <c r="F76" s="1"/>
      <c r="G76" s="16"/>
      <c r="H76" s="16"/>
      <c r="I76" s="1"/>
      <c r="J76" s="1"/>
      <c r="K76" s="1"/>
      <c r="L76" s="1"/>
      <c r="M76" s="1"/>
      <c r="N76" s="1"/>
      <c r="O76" s="1"/>
      <c r="P76" s="1"/>
      <c r="Q76" s="1"/>
      <c r="R76" s="1"/>
      <c r="S76" s="1"/>
      <c r="T76" s="15"/>
      <c r="U76" s="15"/>
      <c r="V76" s="15"/>
      <c r="W76" s="13"/>
      <c r="X76" s="16"/>
      <c r="Y76" s="1"/>
      <c r="Z76" s="1"/>
    </row>
    <row r="77" spans="1:26" x14ac:dyDescent="0.25">
      <c r="A77" s="1"/>
      <c r="B77" s="1"/>
      <c r="C77" s="1"/>
      <c r="D77" s="1"/>
      <c r="E77" s="16"/>
      <c r="F77" s="1"/>
      <c r="G77" s="16"/>
      <c r="H77" s="16"/>
      <c r="I77" s="1"/>
      <c r="J77" s="1"/>
      <c r="K77" s="1"/>
      <c r="L77" s="1"/>
      <c r="M77" s="1"/>
      <c r="N77" s="1"/>
      <c r="O77" s="1"/>
      <c r="P77" s="1"/>
      <c r="Q77" s="1"/>
      <c r="R77" s="1"/>
      <c r="S77" s="1"/>
      <c r="T77" s="15"/>
      <c r="U77" s="15"/>
      <c r="V77" s="15"/>
      <c r="W77" s="13"/>
      <c r="X77" s="16"/>
      <c r="Y77" s="1"/>
      <c r="Z77" s="1"/>
    </row>
    <row r="78" spans="1:26" x14ac:dyDescent="0.25">
      <c r="A78" s="1"/>
      <c r="B78" s="1"/>
      <c r="C78" s="1"/>
      <c r="D78" s="1"/>
      <c r="E78" s="16"/>
      <c r="F78" s="1"/>
      <c r="G78" s="16"/>
      <c r="H78" s="16"/>
      <c r="I78" s="1"/>
      <c r="J78" s="1"/>
      <c r="K78" s="1"/>
      <c r="L78" s="1"/>
      <c r="M78" s="1"/>
      <c r="N78" s="1"/>
      <c r="O78" s="1"/>
      <c r="P78" s="1"/>
      <c r="Q78" s="1"/>
      <c r="R78" s="1"/>
      <c r="S78" s="1"/>
      <c r="T78" s="15"/>
      <c r="U78" s="15"/>
      <c r="V78" s="15"/>
      <c r="W78" s="13"/>
      <c r="X78" s="16"/>
      <c r="Y78" s="1"/>
      <c r="Z78" s="1"/>
    </row>
    <row r="79" spans="1:26" x14ac:dyDescent="0.25">
      <c r="A79" s="1"/>
      <c r="B79" s="1"/>
      <c r="C79" s="1"/>
      <c r="D79" s="1"/>
      <c r="E79" s="16"/>
      <c r="F79" s="1"/>
      <c r="G79" s="16"/>
      <c r="H79" s="16"/>
      <c r="I79" s="1"/>
      <c r="J79" s="1"/>
      <c r="K79" s="1"/>
      <c r="L79" s="1"/>
      <c r="M79" s="1"/>
      <c r="N79" s="1"/>
      <c r="O79" s="1"/>
      <c r="P79" s="1"/>
      <c r="Q79" s="1"/>
      <c r="R79" s="1"/>
      <c r="S79" s="1"/>
      <c r="T79" s="15"/>
      <c r="U79" s="15"/>
      <c r="V79" s="15"/>
      <c r="W79" s="13"/>
      <c r="X79" s="16"/>
      <c r="Y79" s="1"/>
      <c r="Z79" s="1"/>
    </row>
    <row r="80" spans="1:26" x14ac:dyDescent="0.25">
      <c r="A80" s="1"/>
      <c r="B80" s="1"/>
      <c r="C80" s="1"/>
      <c r="D80" s="1"/>
      <c r="E80" s="16"/>
      <c r="F80" s="1"/>
      <c r="G80" s="16"/>
      <c r="H80" s="16"/>
      <c r="I80" s="1"/>
      <c r="J80" s="1"/>
      <c r="K80" s="1"/>
      <c r="L80" s="1"/>
      <c r="M80" s="1"/>
      <c r="N80" s="1"/>
      <c r="O80" s="1"/>
      <c r="P80" s="1"/>
      <c r="Q80" s="1"/>
      <c r="R80" s="1"/>
      <c r="S80" s="1"/>
      <c r="T80" s="15"/>
      <c r="U80" s="15"/>
      <c r="V80" s="15"/>
      <c r="W80" s="13"/>
      <c r="X80" s="16"/>
      <c r="Y80" s="1"/>
      <c r="Z80" s="1"/>
    </row>
    <row r="81" spans="1:26" x14ac:dyDescent="0.25">
      <c r="A81" s="1"/>
      <c r="B81" s="1"/>
      <c r="C81" s="1"/>
      <c r="D81" s="1"/>
      <c r="E81" s="16"/>
      <c r="F81" s="1"/>
      <c r="G81" s="16"/>
      <c r="H81" s="16"/>
      <c r="I81" s="1"/>
      <c r="J81" s="1"/>
      <c r="K81" s="1"/>
      <c r="L81" s="1"/>
      <c r="M81" s="1"/>
      <c r="N81" s="1"/>
      <c r="O81" s="1"/>
      <c r="P81" s="1"/>
      <c r="Q81" s="1"/>
      <c r="R81" s="1"/>
      <c r="S81" s="1"/>
      <c r="T81" s="15"/>
      <c r="U81" s="15"/>
      <c r="V81" s="15"/>
      <c r="W81" s="13"/>
      <c r="X81" s="16"/>
      <c r="Y81" s="1"/>
      <c r="Z81" s="1"/>
    </row>
    <row r="82" spans="1:26" x14ac:dyDescent="0.25">
      <c r="A82" s="1"/>
      <c r="B82" s="1"/>
      <c r="C82" s="1"/>
      <c r="D82" s="1"/>
      <c r="E82" s="16"/>
      <c r="F82" s="1"/>
      <c r="G82" s="16"/>
      <c r="H82" s="16"/>
      <c r="I82" s="1"/>
      <c r="J82" s="1"/>
      <c r="K82" s="1"/>
      <c r="L82" s="1"/>
      <c r="M82" s="1"/>
      <c r="N82" s="1"/>
      <c r="O82" s="1"/>
      <c r="P82" s="1"/>
      <c r="Q82" s="1"/>
      <c r="R82" s="1"/>
      <c r="S82" s="1"/>
      <c r="T82" s="15"/>
      <c r="U82" s="15"/>
      <c r="V82" s="15"/>
      <c r="W82" s="13"/>
      <c r="X82" s="16"/>
      <c r="Y82" s="1"/>
      <c r="Z82" s="1"/>
    </row>
    <row r="83" spans="1:26" x14ac:dyDescent="0.25">
      <c r="A83" s="1"/>
      <c r="B83" s="1"/>
      <c r="C83" s="1"/>
      <c r="D83" s="1"/>
      <c r="E83" s="16"/>
      <c r="F83" s="1"/>
      <c r="G83" s="16"/>
      <c r="H83" s="16"/>
      <c r="I83" s="1"/>
      <c r="J83" s="1"/>
      <c r="K83" s="1"/>
      <c r="L83" s="1"/>
      <c r="M83" s="1"/>
      <c r="N83" s="1"/>
      <c r="O83" s="1"/>
      <c r="P83" s="1"/>
      <c r="Q83" s="1"/>
      <c r="R83" s="1"/>
      <c r="S83" s="1"/>
      <c r="T83" s="15"/>
      <c r="U83" s="15"/>
      <c r="V83" s="15"/>
      <c r="W83" s="13"/>
      <c r="X83" s="16"/>
      <c r="Y83" s="1"/>
      <c r="Z83" s="1"/>
    </row>
    <row r="84" spans="1:26" x14ac:dyDescent="0.25">
      <c r="A84" s="1"/>
      <c r="B84" s="1"/>
      <c r="C84" s="1"/>
      <c r="D84" s="1"/>
      <c r="E84" s="16"/>
      <c r="F84" s="1"/>
      <c r="G84" s="16"/>
      <c r="H84" s="16"/>
      <c r="I84" s="1"/>
      <c r="J84" s="1"/>
      <c r="K84" s="1"/>
      <c r="L84" s="1"/>
      <c r="M84" s="1"/>
      <c r="N84" s="1"/>
      <c r="O84" s="1"/>
      <c r="P84" s="1"/>
      <c r="Q84" s="1"/>
      <c r="R84" s="1"/>
      <c r="S84" s="1"/>
      <c r="T84" s="15"/>
      <c r="U84" s="15"/>
      <c r="V84" s="15"/>
      <c r="W84" s="13"/>
      <c r="X84" s="16"/>
      <c r="Y84" s="1"/>
      <c r="Z84" s="1"/>
    </row>
    <row r="85" spans="1:26" x14ac:dyDescent="0.25">
      <c r="A85" s="1"/>
      <c r="B85" s="1"/>
      <c r="C85" s="1"/>
      <c r="D85" s="1"/>
      <c r="E85" s="16"/>
      <c r="F85" s="1"/>
      <c r="G85" s="16"/>
      <c r="H85" s="16"/>
      <c r="I85" s="1"/>
      <c r="J85" s="1"/>
      <c r="K85" s="1"/>
      <c r="L85" s="1"/>
      <c r="M85" s="1"/>
      <c r="N85" s="1"/>
      <c r="O85" s="1"/>
      <c r="P85" s="1"/>
      <c r="Q85" s="1"/>
      <c r="R85" s="1"/>
      <c r="S85" s="1"/>
      <c r="T85" s="15"/>
      <c r="U85" s="15"/>
      <c r="V85" s="15"/>
      <c r="W85" s="13"/>
      <c r="X85" s="16"/>
      <c r="Y85" s="1"/>
      <c r="Z85" s="1"/>
    </row>
    <row r="86" spans="1:26" x14ac:dyDescent="0.25">
      <c r="A86" s="1"/>
      <c r="B86" s="1"/>
      <c r="C86" s="1"/>
      <c r="D86" s="1"/>
      <c r="E86" s="16"/>
      <c r="F86" s="1"/>
      <c r="G86" s="16"/>
      <c r="H86" s="16"/>
      <c r="I86" s="1"/>
      <c r="J86" s="1"/>
      <c r="K86" s="1"/>
      <c r="L86" s="1"/>
      <c r="M86" s="1"/>
      <c r="N86" s="1"/>
      <c r="O86" s="1"/>
      <c r="P86" s="1"/>
      <c r="Q86" s="1"/>
      <c r="R86" s="1"/>
      <c r="S86" s="1"/>
      <c r="T86" s="15"/>
      <c r="U86" s="15"/>
      <c r="V86" s="15"/>
      <c r="W86" s="13"/>
      <c r="X86" s="16"/>
      <c r="Y86" s="1"/>
      <c r="Z86" s="1"/>
    </row>
    <row r="87" spans="1:26" x14ac:dyDescent="0.25">
      <c r="A87" s="1"/>
      <c r="B87" s="1"/>
      <c r="C87" s="1"/>
      <c r="D87" s="1"/>
      <c r="E87" s="16"/>
      <c r="F87" s="1"/>
      <c r="G87" s="16"/>
      <c r="H87" s="16"/>
      <c r="I87" s="1"/>
      <c r="J87" s="1"/>
      <c r="K87" s="1"/>
      <c r="L87" s="1"/>
      <c r="M87" s="1"/>
      <c r="N87" s="1"/>
      <c r="O87" s="1"/>
      <c r="P87" s="1"/>
      <c r="Q87" s="1"/>
      <c r="R87" s="1"/>
      <c r="S87" s="1"/>
      <c r="T87" s="15"/>
      <c r="U87" s="15"/>
      <c r="V87" s="15"/>
      <c r="W87" s="13"/>
      <c r="X87" s="16"/>
      <c r="Y87" s="1"/>
      <c r="Z87" s="1"/>
    </row>
    <row r="88" spans="1:26" x14ac:dyDescent="0.25">
      <c r="A88" s="1"/>
      <c r="B88" s="1"/>
      <c r="C88" s="1"/>
      <c r="D88" s="1"/>
      <c r="E88" s="16"/>
      <c r="F88" s="1"/>
      <c r="G88" s="16"/>
      <c r="H88" s="16"/>
      <c r="I88" s="1"/>
      <c r="J88" s="1"/>
      <c r="K88" s="1"/>
      <c r="L88" s="1"/>
      <c r="M88" s="1"/>
      <c r="N88" s="1"/>
      <c r="O88" s="1"/>
      <c r="P88" s="1"/>
      <c r="Q88" s="1"/>
      <c r="R88" s="1"/>
      <c r="S88" s="1"/>
      <c r="T88" s="15"/>
      <c r="U88" s="15"/>
      <c r="V88" s="15"/>
      <c r="W88" s="13"/>
      <c r="X88" s="16"/>
      <c r="Y88" s="1"/>
      <c r="Z88" s="1"/>
    </row>
    <row r="89" spans="1:26" x14ac:dyDescent="0.25">
      <c r="A89" s="1"/>
      <c r="B89" s="1"/>
      <c r="C89" s="1"/>
      <c r="D89" s="1"/>
      <c r="E89" s="16"/>
      <c r="F89" s="1"/>
      <c r="G89" s="16"/>
      <c r="H89" s="16"/>
      <c r="I89" s="1"/>
      <c r="J89" s="1"/>
      <c r="K89" s="1"/>
      <c r="L89" s="1"/>
      <c r="M89" s="1"/>
      <c r="N89" s="1"/>
      <c r="O89" s="1"/>
      <c r="P89" s="1"/>
      <c r="Q89" s="1"/>
      <c r="R89" s="1"/>
      <c r="S89" s="1"/>
      <c r="T89" s="15"/>
      <c r="U89" s="15"/>
      <c r="V89" s="15"/>
      <c r="W89" s="13"/>
      <c r="X89" s="16"/>
      <c r="Y89" s="1"/>
      <c r="Z89" s="1"/>
    </row>
    <row r="90" spans="1:26" x14ac:dyDescent="0.25">
      <c r="A90" s="1"/>
      <c r="B90" s="1"/>
      <c r="C90" s="1"/>
      <c r="D90" s="1"/>
      <c r="E90" s="16"/>
      <c r="F90" s="1"/>
      <c r="G90" s="16"/>
      <c r="H90" s="16"/>
      <c r="I90" s="1"/>
      <c r="J90" s="1"/>
      <c r="K90" s="1"/>
      <c r="L90" s="1"/>
      <c r="M90" s="1"/>
      <c r="N90" s="1"/>
      <c r="O90" s="1"/>
      <c r="P90" s="1"/>
      <c r="Q90" s="1"/>
      <c r="R90" s="1"/>
      <c r="S90" s="1"/>
      <c r="T90" s="15"/>
      <c r="U90" s="15"/>
      <c r="V90" s="15"/>
      <c r="W90" s="13"/>
      <c r="X90" s="16"/>
      <c r="Y90" s="1"/>
      <c r="Z90" s="1"/>
    </row>
    <row r="91" spans="1:26" x14ac:dyDescent="0.25">
      <c r="A91" s="1"/>
      <c r="B91" s="1"/>
      <c r="C91" s="1"/>
      <c r="D91" s="1"/>
      <c r="E91" s="16"/>
      <c r="F91" s="1"/>
      <c r="G91" s="16"/>
      <c r="H91" s="16"/>
      <c r="I91" s="1"/>
      <c r="J91" s="1"/>
      <c r="K91" s="1"/>
      <c r="L91" s="1"/>
      <c r="M91" s="1"/>
      <c r="N91" s="1"/>
      <c r="O91" s="1"/>
      <c r="P91" s="1"/>
      <c r="Q91" s="1"/>
      <c r="R91" s="1"/>
      <c r="S91" s="1"/>
      <c r="T91" s="15"/>
      <c r="U91" s="15"/>
      <c r="V91" s="15"/>
      <c r="W91" s="13"/>
      <c r="X91" s="16"/>
      <c r="Y91" s="1"/>
      <c r="Z91" s="1"/>
    </row>
    <row r="92" spans="1:26" x14ac:dyDescent="0.25">
      <c r="A92" s="1"/>
      <c r="B92" s="1"/>
      <c r="C92" s="1"/>
      <c r="D92" s="1"/>
      <c r="E92" s="1"/>
      <c r="F92" s="1"/>
      <c r="G92" s="1"/>
      <c r="H92" s="1"/>
      <c r="I92" s="1"/>
      <c r="J92" s="1"/>
      <c r="K92" s="1"/>
      <c r="L92" s="1"/>
      <c r="M92" s="1"/>
      <c r="N92" s="1"/>
      <c r="O92" s="1"/>
      <c r="P92" s="1"/>
      <c r="Q92" s="1"/>
      <c r="R92" s="1"/>
      <c r="S92" s="1"/>
      <c r="T92" s="1"/>
      <c r="U92" s="1"/>
      <c r="V92" s="1"/>
      <c r="W92" s="13"/>
      <c r="X92" s="1"/>
      <c r="Y92" s="1"/>
      <c r="Z92" s="1"/>
    </row>
    <row r="93" spans="1:26" x14ac:dyDescent="0.25">
      <c r="W93" s="13"/>
    </row>
    <row r="94" spans="1:26" x14ac:dyDescent="0.25">
      <c r="W94" s="13"/>
    </row>
    <row r="95" spans="1:26" x14ac:dyDescent="0.25">
      <c r="W95" s="13"/>
    </row>
    <row r="96" spans="1:26" x14ac:dyDescent="0.25">
      <c r="W96" s="13"/>
    </row>
    <row r="97" spans="23:23" x14ac:dyDescent="0.25">
      <c r="W97" s="13"/>
    </row>
    <row r="98" spans="23:23" x14ac:dyDescent="0.25">
      <c r="W98" s="13"/>
    </row>
    <row r="99" spans="23:23" x14ac:dyDescent="0.25">
      <c r="W99" s="13"/>
    </row>
    <row r="100" spans="23:23" x14ac:dyDescent="0.25">
      <c r="W100" s="13"/>
    </row>
    <row r="101" spans="23:23" x14ac:dyDescent="0.25">
      <c r="W101" s="13"/>
    </row>
    <row r="102" spans="23:23" x14ac:dyDescent="0.25">
      <c r="W102" s="13"/>
    </row>
    <row r="103" spans="23:23" x14ac:dyDescent="0.25">
      <c r="W103" s="13"/>
    </row>
    <row r="104" spans="23:23" x14ac:dyDescent="0.25">
      <c r="W104" s="13"/>
    </row>
    <row r="105" spans="23:23" x14ac:dyDescent="0.25">
      <c r="W105" s="13"/>
    </row>
    <row r="106" spans="23:23" x14ac:dyDescent="0.25">
      <c r="W106" s="13"/>
    </row>
    <row r="107" spans="23:23" x14ac:dyDescent="0.25">
      <c r="W107" s="13"/>
    </row>
    <row r="108" spans="23:23" x14ac:dyDescent="0.25">
      <c r="W108" s="13"/>
    </row>
    <row r="109" spans="23:23" x14ac:dyDescent="0.25">
      <c r="W109" s="13"/>
    </row>
    <row r="110" spans="23:23" x14ac:dyDescent="0.25">
      <c r="W110" s="13"/>
    </row>
    <row r="111" spans="23:23" x14ac:dyDescent="0.25">
      <c r="W111" s="13"/>
    </row>
    <row r="112" spans="23:23" x14ac:dyDescent="0.25">
      <c r="W112" s="13"/>
    </row>
    <row r="113" spans="23:23" x14ac:dyDescent="0.25">
      <c r="W113" s="13"/>
    </row>
    <row r="114" spans="23:23" x14ac:dyDescent="0.25">
      <c r="W114" s="13"/>
    </row>
    <row r="115" spans="23:23" x14ac:dyDescent="0.25">
      <c r="W115" s="13"/>
    </row>
    <row r="116" spans="23:23" x14ac:dyDescent="0.25">
      <c r="W116" s="13"/>
    </row>
    <row r="117" spans="23:23" x14ac:dyDescent="0.25">
      <c r="W117" s="13"/>
    </row>
    <row r="118" spans="23:23" x14ac:dyDescent="0.25">
      <c r="W118" s="13"/>
    </row>
    <row r="119" spans="23:23" x14ac:dyDescent="0.25">
      <c r="W119" s="13"/>
    </row>
    <row r="120" spans="23:23" x14ac:dyDescent="0.25">
      <c r="W120" s="13"/>
    </row>
    <row r="121" spans="23:23" x14ac:dyDescent="0.25">
      <c r="W121" s="13"/>
    </row>
    <row r="122" spans="23:23" x14ac:dyDescent="0.25">
      <c r="W122" s="13"/>
    </row>
    <row r="123" spans="23:23" x14ac:dyDescent="0.25">
      <c r="W123" s="13"/>
    </row>
    <row r="124" spans="23:23" x14ac:dyDescent="0.25">
      <c r="W124" s="13"/>
    </row>
    <row r="125" spans="23:23" x14ac:dyDescent="0.25">
      <c r="W125" s="13"/>
    </row>
    <row r="126" spans="23:23" x14ac:dyDescent="0.25">
      <c r="W126" s="13"/>
    </row>
    <row r="127" spans="23:23" x14ac:dyDescent="0.25">
      <c r="W127" s="13"/>
    </row>
    <row r="128" spans="23:23" x14ac:dyDescent="0.25">
      <c r="W128" s="13"/>
    </row>
    <row r="129" spans="23:23" x14ac:dyDescent="0.25">
      <c r="W129" s="13"/>
    </row>
    <row r="130" spans="23:23" x14ac:dyDescent="0.25">
      <c r="W130" s="13"/>
    </row>
    <row r="131" spans="23:23" x14ac:dyDescent="0.25">
      <c r="W131" s="13"/>
    </row>
    <row r="132" spans="23:23" x14ac:dyDescent="0.25">
      <c r="W132" s="13"/>
    </row>
    <row r="133" spans="23:23" x14ac:dyDescent="0.25">
      <c r="W133" s="13"/>
    </row>
    <row r="134" spans="23:23" x14ac:dyDescent="0.25">
      <c r="W134" s="13"/>
    </row>
    <row r="135" spans="23:23" x14ac:dyDescent="0.25">
      <c r="W135" s="13"/>
    </row>
    <row r="136" spans="23:23" x14ac:dyDescent="0.25">
      <c r="W136" s="13"/>
    </row>
    <row r="137" spans="23:23" x14ac:dyDescent="0.25">
      <c r="W137" s="13"/>
    </row>
    <row r="138" spans="23:23" x14ac:dyDescent="0.25">
      <c r="W138" s="13"/>
    </row>
    <row r="139" spans="23:23" x14ac:dyDescent="0.25">
      <c r="W139" s="13"/>
    </row>
    <row r="140" spans="23:23" x14ac:dyDescent="0.25">
      <c r="W140" s="13"/>
    </row>
    <row r="141" spans="23:23" x14ac:dyDescent="0.25">
      <c r="W141" s="13"/>
    </row>
    <row r="142" spans="23:23" x14ac:dyDescent="0.25">
      <c r="W142" s="13"/>
    </row>
    <row r="143" spans="23:23" x14ac:dyDescent="0.25">
      <c r="W143" s="13"/>
    </row>
    <row r="144" spans="23:23" x14ac:dyDescent="0.25">
      <c r="W144" s="13"/>
    </row>
    <row r="145" spans="23:23" x14ac:dyDescent="0.25">
      <c r="W145" s="13"/>
    </row>
    <row r="146" spans="23:23" x14ac:dyDescent="0.25">
      <c r="W146" s="13"/>
    </row>
    <row r="147" spans="23:23" x14ac:dyDescent="0.25">
      <c r="W147" s="13"/>
    </row>
    <row r="148" spans="23:23" x14ac:dyDescent="0.25">
      <c r="W148" s="13"/>
    </row>
    <row r="149" spans="23:23" x14ac:dyDescent="0.25">
      <c r="W149" s="13"/>
    </row>
    <row r="150" spans="23:23" x14ac:dyDescent="0.25">
      <c r="W150" s="13"/>
    </row>
    <row r="151" spans="23:23" x14ac:dyDescent="0.25">
      <c r="W151" s="13"/>
    </row>
    <row r="152" spans="23:23" x14ac:dyDescent="0.25">
      <c r="W152" s="13"/>
    </row>
    <row r="153" spans="23:23" x14ac:dyDescent="0.25">
      <c r="W153" s="13"/>
    </row>
    <row r="154" spans="23:23" x14ac:dyDescent="0.25">
      <c r="W154" s="13"/>
    </row>
    <row r="155" spans="23:23" x14ac:dyDescent="0.25">
      <c r="W155" s="13"/>
    </row>
    <row r="156" spans="23:23" x14ac:dyDescent="0.25">
      <c r="W156" s="13"/>
    </row>
    <row r="157" spans="23:23" x14ac:dyDescent="0.25">
      <c r="W157" s="13"/>
    </row>
    <row r="158" spans="23:23" x14ac:dyDescent="0.25">
      <c r="W158" s="13"/>
    </row>
    <row r="159" spans="23:23" x14ac:dyDescent="0.25">
      <c r="W159" s="13"/>
    </row>
    <row r="160" spans="23:23" x14ac:dyDescent="0.25">
      <c r="W160" s="13"/>
    </row>
    <row r="161" spans="23:23" x14ac:dyDescent="0.25">
      <c r="W161" s="13"/>
    </row>
    <row r="162" spans="23:23" x14ac:dyDescent="0.25">
      <c r="W162" s="13"/>
    </row>
    <row r="163" spans="23:23" x14ac:dyDescent="0.25">
      <c r="W163" s="13"/>
    </row>
    <row r="164" spans="23:23" x14ac:dyDescent="0.25">
      <c r="W164" s="13"/>
    </row>
    <row r="165" spans="23:23" x14ac:dyDescent="0.25">
      <c r="W165" s="13"/>
    </row>
    <row r="166" spans="23:23" x14ac:dyDescent="0.25">
      <c r="W166" s="13"/>
    </row>
    <row r="167" spans="23:23" x14ac:dyDescent="0.25">
      <c r="W167" s="13"/>
    </row>
    <row r="168" spans="23:23" x14ac:dyDescent="0.25">
      <c r="W168" s="13"/>
    </row>
    <row r="169" spans="23:23" x14ac:dyDescent="0.25">
      <c r="W169" s="13"/>
    </row>
    <row r="170" spans="23:23" x14ac:dyDescent="0.25">
      <c r="W170" s="13"/>
    </row>
    <row r="171" spans="23:23" x14ac:dyDescent="0.25">
      <c r="W171" s="13"/>
    </row>
    <row r="172" spans="23:23" x14ac:dyDescent="0.25">
      <c r="W172" s="13"/>
    </row>
    <row r="173" spans="23:23" x14ac:dyDescent="0.25">
      <c r="W173" s="13"/>
    </row>
    <row r="174" spans="23:23" x14ac:dyDescent="0.25">
      <c r="W174" s="13"/>
    </row>
    <row r="175" spans="23:23" x14ac:dyDescent="0.25">
      <c r="W175" s="13"/>
    </row>
    <row r="176" spans="23:23" x14ac:dyDescent="0.25">
      <c r="W176" s="13"/>
    </row>
    <row r="177" spans="23:23" x14ac:dyDescent="0.25">
      <c r="W177" s="13"/>
    </row>
    <row r="178" spans="23:23" x14ac:dyDescent="0.25">
      <c r="W178" s="13"/>
    </row>
    <row r="179" spans="23:23" x14ac:dyDescent="0.25">
      <c r="W179" s="13"/>
    </row>
    <row r="180" spans="23:23" x14ac:dyDescent="0.25">
      <c r="W180" s="13"/>
    </row>
    <row r="181" spans="23:23" x14ac:dyDescent="0.25">
      <c r="W181" s="13"/>
    </row>
    <row r="182" spans="23:23" x14ac:dyDescent="0.25">
      <c r="W182" s="13"/>
    </row>
    <row r="183" spans="23:23" x14ac:dyDescent="0.25">
      <c r="W183" s="13"/>
    </row>
    <row r="184" spans="23:23" x14ac:dyDescent="0.25">
      <c r="W184" s="13"/>
    </row>
    <row r="185" spans="23:23" x14ac:dyDescent="0.25">
      <c r="W185" s="13"/>
    </row>
    <row r="186" spans="23:23" x14ac:dyDescent="0.25">
      <c r="W186" s="13"/>
    </row>
    <row r="187" spans="23:23" x14ac:dyDescent="0.25">
      <c r="W187" s="13"/>
    </row>
    <row r="188" spans="23:23" x14ac:dyDescent="0.25">
      <c r="W188" s="13"/>
    </row>
    <row r="189" spans="23:23" x14ac:dyDescent="0.25">
      <c r="W189" s="13"/>
    </row>
    <row r="190" spans="23:23" x14ac:dyDescent="0.25">
      <c r="W190" s="13"/>
    </row>
    <row r="191" spans="23:23" x14ac:dyDescent="0.25">
      <c r="W191" s="13"/>
    </row>
    <row r="192" spans="23:23" x14ac:dyDescent="0.25">
      <c r="W192" s="13"/>
    </row>
    <row r="193" spans="23:23" x14ac:dyDescent="0.25">
      <c r="W193" s="13"/>
    </row>
    <row r="194" spans="23:23" x14ac:dyDescent="0.25">
      <c r="W194" s="13"/>
    </row>
    <row r="195" spans="23:23" x14ac:dyDescent="0.25">
      <c r="W195" s="13"/>
    </row>
    <row r="196" spans="23:23" x14ac:dyDescent="0.25">
      <c r="W196" s="13"/>
    </row>
    <row r="197" spans="23:23" x14ac:dyDescent="0.25">
      <c r="W197" s="13"/>
    </row>
    <row r="198" spans="23:23" x14ac:dyDescent="0.25">
      <c r="W198" s="13"/>
    </row>
    <row r="199" spans="23:23" x14ac:dyDescent="0.25">
      <c r="W199" s="13"/>
    </row>
    <row r="200" spans="23:23" x14ac:dyDescent="0.25">
      <c r="W200" s="13"/>
    </row>
    <row r="201" spans="23:23" x14ac:dyDescent="0.25">
      <c r="W201" s="13"/>
    </row>
    <row r="202" spans="23:23" x14ac:dyDescent="0.25">
      <c r="W202" s="13"/>
    </row>
    <row r="203" spans="23:23" x14ac:dyDescent="0.25">
      <c r="W203" s="13"/>
    </row>
    <row r="204" spans="23:23" x14ac:dyDescent="0.25">
      <c r="W204" s="13"/>
    </row>
    <row r="205" spans="23:23" x14ac:dyDescent="0.25">
      <c r="W205" s="13"/>
    </row>
    <row r="206" spans="23:23" x14ac:dyDescent="0.25">
      <c r="W206" s="13"/>
    </row>
    <row r="207" spans="23:23" x14ac:dyDescent="0.25">
      <c r="W207" s="13"/>
    </row>
    <row r="208" spans="23:23" x14ac:dyDescent="0.25">
      <c r="W208" s="13"/>
    </row>
    <row r="209" spans="23:23" x14ac:dyDescent="0.25">
      <c r="W209" s="13"/>
    </row>
    <row r="210" spans="23:23" x14ac:dyDescent="0.25">
      <c r="W210" s="13"/>
    </row>
    <row r="211" spans="23:23" x14ac:dyDescent="0.25">
      <c r="W211" s="13"/>
    </row>
    <row r="212" spans="23:23" x14ac:dyDescent="0.25">
      <c r="W212" s="13"/>
    </row>
    <row r="213" spans="23:23" x14ac:dyDescent="0.25">
      <c r="W213" s="13"/>
    </row>
    <row r="214" spans="23:23" x14ac:dyDescent="0.25">
      <c r="W214" s="13"/>
    </row>
    <row r="215" spans="23:23" x14ac:dyDescent="0.25">
      <c r="W215" s="13"/>
    </row>
    <row r="216" spans="23:23" x14ac:dyDescent="0.25">
      <c r="W216" s="13"/>
    </row>
    <row r="217" spans="23:23" x14ac:dyDescent="0.25">
      <c r="W217" s="13"/>
    </row>
    <row r="218" spans="23:23" x14ac:dyDescent="0.25">
      <c r="W218" s="13"/>
    </row>
    <row r="219" spans="23:23" x14ac:dyDescent="0.25">
      <c r="W219" s="13"/>
    </row>
    <row r="220" spans="23:23" x14ac:dyDescent="0.25">
      <c r="W220" s="13"/>
    </row>
    <row r="221" spans="23:23" x14ac:dyDescent="0.25">
      <c r="W221" s="13"/>
    </row>
    <row r="222" spans="23:23" x14ac:dyDescent="0.25">
      <c r="W222" s="13"/>
    </row>
    <row r="223" spans="23:23" x14ac:dyDescent="0.25">
      <c r="W223" s="13"/>
    </row>
    <row r="224" spans="23:23" x14ac:dyDescent="0.25">
      <c r="W224" s="13"/>
    </row>
    <row r="225" spans="23:23" x14ac:dyDescent="0.25">
      <c r="W225" s="13"/>
    </row>
    <row r="226" spans="23:23" x14ac:dyDescent="0.25">
      <c r="W226" s="13"/>
    </row>
    <row r="227" spans="23:23" x14ac:dyDescent="0.25">
      <c r="W227" s="13"/>
    </row>
    <row r="228" spans="23:23" x14ac:dyDescent="0.25">
      <c r="W228" s="13"/>
    </row>
    <row r="229" spans="23:23" x14ac:dyDescent="0.25">
      <c r="W229" s="13"/>
    </row>
    <row r="230" spans="23:23" x14ac:dyDescent="0.25">
      <c r="W230" s="13"/>
    </row>
    <row r="231" spans="23:23" x14ac:dyDescent="0.25">
      <c r="W231" s="13"/>
    </row>
    <row r="232" spans="23:23" x14ac:dyDescent="0.25">
      <c r="W232" s="13"/>
    </row>
    <row r="233" spans="23:23" x14ac:dyDescent="0.25">
      <c r="W233" s="13"/>
    </row>
    <row r="234" spans="23:23" x14ac:dyDescent="0.25">
      <c r="W234" s="13"/>
    </row>
    <row r="235" spans="23:23" x14ac:dyDescent="0.25">
      <c r="W235" s="13"/>
    </row>
    <row r="236" spans="23:23" x14ac:dyDescent="0.25">
      <c r="W236" s="13"/>
    </row>
    <row r="237" spans="23:23" x14ac:dyDescent="0.25">
      <c r="W237" s="13"/>
    </row>
    <row r="238" spans="23:23" x14ac:dyDescent="0.25">
      <c r="W238" s="13"/>
    </row>
    <row r="239" spans="23:23" x14ac:dyDescent="0.25">
      <c r="W239" s="13"/>
    </row>
    <row r="240" spans="23:23" x14ac:dyDescent="0.25">
      <c r="W240" s="13"/>
    </row>
    <row r="241" spans="23:23" x14ac:dyDescent="0.25">
      <c r="W241" s="13"/>
    </row>
    <row r="242" spans="23:23" x14ac:dyDescent="0.25">
      <c r="W242" s="13"/>
    </row>
    <row r="243" spans="23:23" x14ac:dyDescent="0.25">
      <c r="W243" s="13"/>
    </row>
    <row r="244" spans="23:23" x14ac:dyDescent="0.25">
      <c r="W244" s="13"/>
    </row>
    <row r="245" spans="23:23" x14ac:dyDescent="0.25">
      <c r="W245" s="13"/>
    </row>
    <row r="246" spans="23:23" x14ac:dyDescent="0.25">
      <c r="W246" s="13"/>
    </row>
    <row r="247" spans="23:23" x14ac:dyDescent="0.25">
      <c r="W247" s="13"/>
    </row>
    <row r="248" spans="23:23" x14ac:dyDescent="0.25">
      <c r="W248" s="13"/>
    </row>
    <row r="249" spans="23:23" x14ac:dyDescent="0.25">
      <c r="W249" s="13"/>
    </row>
    <row r="250" spans="23:23" x14ac:dyDescent="0.25">
      <c r="W250" s="13"/>
    </row>
    <row r="251" spans="23:23" x14ac:dyDescent="0.25">
      <c r="W251" s="13"/>
    </row>
    <row r="252" spans="23:23" x14ac:dyDescent="0.25">
      <c r="W252" s="13"/>
    </row>
    <row r="253" spans="23:23" x14ac:dyDescent="0.25">
      <c r="W253" s="13"/>
    </row>
    <row r="254" spans="23:23" x14ac:dyDescent="0.25">
      <c r="W254" s="13"/>
    </row>
    <row r="255" spans="23:23" x14ac:dyDescent="0.25">
      <c r="W255" s="13"/>
    </row>
    <row r="256" spans="23:23" x14ac:dyDescent="0.25">
      <c r="W256" s="13"/>
    </row>
    <row r="257" spans="23:23" x14ac:dyDescent="0.25">
      <c r="W257" s="13"/>
    </row>
    <row r="258" spans="23:23" x14ac:dyDescent="0.25">
      <c r="W258" s="13"/>
    </row>
    <row r="259" spans="23:23" x14ac:dyDescent="0.25">
      <c r="W259" s="13"/>
    </row>
    <row r="260" spans="23:23" x14ac:dyDescent="0.25">
      <c r="W260" s="13"/>
    </row>
    <row r="261" spans="23:23" x14ac:dyDescent="0.25">
      <c r="W261" s="13"/>
    </row>
    <row r="262" spans="23:23" x14ac:dyDescent="0.25">
      <c r="W262" s="13"/>
    </row>
    <row r="263" spans="23:23" x14ac:dyDescent="0.25">
      <c r="W263" s="13"/>
    </row>
    <row r="264" spans="23:23" x14ac:dyDescent="0.25">
      <c r="W264" s="13"/>
    </row>
    <row r="265" spans="23:23" x14ac:dyDescent="0.25">
      <c r="W265" s="13"/>
    </row>
    <row r="266" spans="23:23" x14ac:dyDescent="0.25">
      <c r="W266" s="13"/>
    </row>
    <row r="267" spans="23:23" x14ac:dyDescent="0.25">
      <c r="W267" s="13"/>
    </row>
    <row r="268" spans="23:23" x14ac:dyDescent="0.25">
      <c r="W268" s="13"/>
    </row>
    <row r="269" spans="23:23" x14ac:dyDescent="0.25">
      <c r="W269" s="13"/>
    </row>
    <row r="270" spans="23:23" x14ac:dyDescent="0.25">
      <c r="W270" s="13"/>
    </row>
    <row r="271" spans="23:23" x14ac:dyDescent="0.25">
      <c r="W271" s="13"/>
    </row>
    <row r="272" spans="23:23" x14ac:dyDescent="0.25">
      <c r="W272" s="13"/>
    </row>
    <row r="273" spans="23:23" x14ac:dyDescent="0.25">
      <c r="W273" s="13"/>
    </row>
    <row r="274" spans="23:23" x14ac:dyDescent="0.25">
      <c r="W274" s="13"/>
    </row>
    <row r="275" spans="23:23" x14ac:dyDescent="0.25">
      <c r="W275" s="13"/>
    </row>
    <row r="276" spans="23:23" x14ac:dyDescent="0.25">
      <c r="W276" s="13"/>
    </row>
    <row r="277" spans="23:23" x14ac:dyDescent="0.25">
      <c r="W277" s="13"/>
    </row>
    <row r="278" spans="23:23" x14ac:dyDescent="0.25">
      <c r="W278" s="13"/>
    </row>
    <row r="279" spans="23:23" x14ac:dyDescent="0.25">
      <c r="W279" s="13"/>
    </row>
    <row r="280" spans="23:23" x14ac:dyDescent="0.25">
      <c r="W280" s="13"/>
    </row>
    <row r="281" spans="23:23" x14ac:dyDescent="0.25">
      <c r="W281" s="13"/>
    </row>
    <row r="282" spans="23:23" x14ac:dyDescent="0.25">
      <c r="W282" s="13"/>
    </row>
    <row r="283" spans="23:23" x14ac:dyDescent="0.25">
      <c r="W283" s="13"/>
    </row>
    <row r="284" spans="23:23" x14ac:dyDescent="0.25">
      <c r="W284" s="13"/>
    </row>
    <row r="285" spans="23:23" x14ac:dyDescent="0.25">
      <c r="W285" s="13"/>
    </row>
    <row r="286" spans="23:23" x14ac:dyDescent="0.25">
      <c r="W286" s="13"/>
    </row>
    <row r="287" spans="23:23" x14ac:dyDescent="0.25">
      <c r="W287" s="13"/>
    </row>
    <row r="288" spans="23:23" x14ac:dyDescent="0.25">
      <c r="W288" s="13"/>
    </row>
    <row r="289" spans="23:23" x14ac:dyDescent="0.25">
      <c r="W289" s="13"/>
    </row>
    <row r="290" spans="23:23" x14ac:dyDescent="0.25">
      <c r="W290" s="13"/>
    </row>
    <row r="291" spans="23:23" x14ac:dyDescent="0.25">
      <c r="W291" s="13"/>
    </row>
    <row r="292" spans="23:23" x14ac:dyDescent="0.25">
      <c r="W292" s="13"/>
    </row>
    <row r="293" spans="23:23" x14ac:dyDescent="0.25">
      <c r="W293" s="13"/>
    </row>
    <row r="294" spans="23:23" x14ac:dyDescent="0.25">
      <c r="W294" s="13"/>
    </row>
    <row r="295" spans="23:23" x14ac:dyDescent="0.25">
      <c r="W295" s="13"/>
    </row>
    <row r="296" spans="23:23" x14ac:dyDescent="0.25">
      <c r="W296" s="13"/>
    </row>
    <row r="297" spans="23:23" x14ac:dyDescent="0.25">
      <c r="W297" s="13"/>
    </row>
    <row r="298" spans="23:23" x14ac:dyDescent="0.25">
      <c r="W298" s="13"/>
    </row>
    <row r="299" spans="23:23" x14ac:dyDescent="0.25">
      <c r="W299" s="13"/>
    </row>
    <row r="300" spans="23:23" x14ac:dyDescent="0.25">
      <c r="W300" s="13"/>
    </row>
    <row r="301" spans="23:23" x14ac:dyDescent="0.25">
      <c r="W301" s="13"/>
    </row>
    <row r="302" spans="23:23" x14ac:dyDescent="0.25">
      <c r="W302" s="13"/>
    </row>
    <row r="303" spans="23:23" x14ac:dyDescent="0.25">
      <c r="W303" s="13"/>
    </row>
    <row r="304" spans="23:23" x14ac:dyDescent="0.25">
      <c r="W304" s="13"/>
    </row>
    <row r="305" spans="23:23" x14ac:dyDescent="0.25">
      <c r="W305" s="13"/>
    </row>
    <row r="306" spans="23:23" x14ac:dyDescent="0.25">
      <c r="W306" s="13"/>
    </row>
    <row r="307" spans="23:23" x14ac:dyDescent="0.25">
      <c r="W307" s="13"/>
    </row>
    <row r="308" spans="23:23" x14ac:dyDescent="0.25">
      <c r="W308" s="13"/>
    </row>
    <row r="309" spans="23:23" x14ac:dyDescent="0.25">
      <c r="W309" s="13"/>
    </row>
    <row r="310" spans="23:23" x14ac:dyDescent="0.25">
      <c r="W310" s="13"/>
    </row>
    <row r="311" spans="23:23" x14ac:dyDescent="0.25">
      <c r="W311" s="13"/>
    </row>
    <row r="312" spans="23:23" x14ac:dyDescent="0.25">
      <c r="W312" s="13"/>
    </row>
    <row r="313" spans="23:23" x14ac:dyDescent="0.25">
      <c r="W313" s="13"/>
    </row>
    <row r="314" spans="23:23" x14ac:dyDescent="0.25">
      <c r="W314" s="13"/>
    </row>
    <row r="315" spans="23:23" x14ac:dyDescent="0.25">
      <c r="W315" s="13"/>
    </row>
    <row r="316" spans="23:23" x14ac:dyDescent="0.25">
      <c r="W316" s="13"/>
    </row>
    <row r="317" spans="23:23" x14ac:dyDescent="0.25">
      <c r="W317" s="13"/>
    </row>
    <row r="318" spans="23:23" x14ac:dyDescent="0.25">
      <c r="W318" s="13"/>
    </row>
    <row r="319" spans="23:23" x14ac:dyDescent="0.25">
      <c r="W319" s="13"/>
    </row>
    <row r="320" spans="23:23" x14ac:dyDescent="0.25">
      <c r="W320" s="13"/>
    </row>
    <row r="321" spans="23:23" x14ac:dyDescent="0.25">
      <c r="W321" s="13"/>
    </row>
    <row r="322" spans="23:23" x14ac:dyDescent="0.25">
      <c r="W322" s="13"/>
    </row>
    <row r="323" spans="23:23" x14ac:dyDescent="0.25">
      <c r="W323" s="13"/>
    </row>
    <row r="324" spans="23:23" x14ac:dyDescent="0.25">
      <c r="W324" s="13"/>
    </row>
    <row r="325" spans="23:23" x14ac:dyDescent="0.25">
      <c r="W325" s="13"/>
    </row>
    <row r="326" spans="23:23" x14ac:dyDescent="0.25">
      <c r="W326" s="13"/>
    </row>
    <row r="327" spans="23:23" x14ac:dyDescent="0.25">
      <c r="W327" s="13"/>
    </row>
    <row r="328" spans="23:23" x14ac:dyDescent="0.25">
      <c r="W328" s="13"/>
    </row>
    <row r="329" spans="23:23" x14ac:dyDescent="0.25">
      <c r="W329" s="13"/>
    </row>
    <row r="330" spans="23:23" x14ac:dyDescent="0.25">
      <c r="W330" s="13"/>
    </row>
    <row r="331" spans="23:23" x14ac:dyDescent="0.25">
      <c r="W331" s="13"/>
    </row>
    <row r="332" spans="23:23" x14ac:dyDescent="0.25">
      <c r="W332" s="13"/>
    </row>
    <row r="333" spans="23:23" x14ac:dyDescent="0.25">
      <c r="W333" s="13"/>
    </row>
    <row r="334" spans="23:23" x14ac:dyDescent="0.25">
      <c r="W334" s="13"/>
    </row>
    <row r="335" spans="23:23" x14ac:dyDescent="0.25">
      <c r="W335" s="13"/>
    </row>
    <row r="336" spans="23:23" x14ac:dyDescent="0.25">
      <c r="W336" s="13"/>
    </row>
    <row r="337" spans="23:23" x14ac:dyDescent="0.25">
      <c r="W337" s="13"/>
    </row>
    <row r="338" spans="23:23" x14ac:dyDescent="0.25">
      <c r="W338" s="13"/>
    </row>
    <row r="339" spans="23:23" x14ac:dyDescent="0.25">
      <c r="W339" s="13"/>
    </row>
    <row r="340" spans="23:23" x14ac:dyDescent="0.25">
      <c r="W340" s="13"/>
    </row>
    <row r="341" spans="23:23" x14ac:dyDescent="0.25">
      <c r="W341" s="13"/>
    </row>
    <row r="342" spans="23:23" x14ac:dyDescent="0.25">
      <c r="W342" s="13"/>
    </row>
    <row r="343" spans="23:23" x14ac:dyDescent="0.25">
      <c r="W343" s="13"/>
    </row>
    <row r="344" spans="23:23" x14ac:dyDescent="0.25">
      <c r="W344" s="13"/>
    </row>
    <row r="345" spans="23:23" x14ac:dyDescent="0.25">
      <c r="W345" s="13"/>
    </row>
    <row r="346" spans="23:23" x14ac:dyDescent="0.25">
      <c r="W346" s="13"/>
    </row>
    <row r="347" spans="23:23" x14ac:dyDescent="0.25">
      <c r="W347" s="13"/>
    </row>
    <row r="348" spans="23:23" x14ac:dyDescent="0.25">
      <c r="W348" s="13"/>
    </row>
    <row r="349" spans="23:23" x14ac:dyDescent="0.25">
      <c r="W349" s="13"/>
    </row>
    <row r="350" spans="23:23" x14ac:dyDescent="0.25">
      <c r="W350" s="13"/>
    </row>
    <row r="351" spans="23:23" x14ac:dyDescent="0.25">
      <c r="W351" s="13"/>
    </row>
    <row r="352" spans="23:23" x14ac:dyDescent="0.25">
      <c r="W352" s="13"/>
    </row>
    <row r="353" spans="23:23" x14ac:dyDescent="0.25">
      <c r="W353" s="13"/>
    </row>
    <row r="354" spans="23:23" x14ac:dyDescent="0.25">
      <c r="W354" s="13"/>
    </row>
    <row r="355" spans="23:23" x14ac:dyDescent="0.25">
      <c r="W355" s="13"/>
    </row>
    <row r="356" spans="23:23" x14ac:dyDescent="0.25">
      <c r="W356" s="13"/>
    </row>
    <row r="357" spans="23:23" x14ac:dyDescent="0.25">
      <c r="W357" s="13"/>
    </row>
    <row r="358" spans="23:23" x14ac:dyDescent="0.25">
      <c r="W358" s="13"/>
    </row>
    <row r="359" spans="23:23" x14ac:dyDescent="0.25">
      <c r="W359" s="13"/>
    </row>
    <row r="360" spans="23:23" x14ac:dyDescent="0.25">
      <c r="W360" s="13"/>
    </row>
    <row r="361" spans="23:23" x14ac:dyDescent="0.25">
      <c r="W361" s="13"/>
    </row>
    <row r="362" spans="23:23" x14ac:dyDescent="0.25">
      <c r="W362" s="13"/>
    </row>
    <row r="363" spans="23:23" x14ac:dyDescent="0.25">
      <c r="W363" s="13"/>
    </row>
    <row r="364" spans="23:23" x14ac:dyDescent="0.25">
      <c r="W364" s="13"/>
    </row>
    <row r="365" spans="23:23" x14ac:dyDescent="0.25">
      <c r="W365" s="13"/>
    </row>
    <row r="366" spans="23:23" x14ac:dyDescent="0.25">
      <c r="W366" s="13"/>
    </row>
    <row r="367" spans="23:23" x14ac:dyDescent="0.25">
      <c r="W367" s="13"/>
    </row>
    <row r="368" spans="23:23" x14ac:dyDescent="0.25">
      <c r="W368" s="13"/>
    </row>
    <row r="369" spans="23:23" x14ac:dyDescent="0.25">
      <c r="W369" s="13"/>
    </row>
    <row r="370" spans="23:23" x14ac:dyDescent="0.25">
      <c r="W370" s="13"/>
    </row>
    <row r="371" spans="23:23" x14ac:dyDescent="0.25">
      <c r="W371" s="13"/>
    </row>
    <row r="372" spans="23:23" x14ac:dyDescent="0.25">
      <c r="W372" s="13"/>
    </row>
    <row r="373" spans="23:23" x14ac:dyDescent="0.25">
      <c r="W373" s="13"/>
    </row>
    <row r="374" spans="23:23" x14ac:dyDescent="0.25">
      <c r="W374" s="13"/>
    </row>
    <row r="375" spans="23:23" x14ac:dyDescent="0.25">
      <c r="W375" s="13"/>
    </row>
    <row r="376" spans="23:23" x14ac:dyDescent="0.25">
      <c r="W376" s="13"/>
    </row>
    <row r="377" spans="23:23" x14ac:dyDescent="0.25">
      <c r="W377" s="13"/>
    </row>
    <row r="378" spans="23:23" x14ac:dyDescent="0.25">
      <c r="W378" s="13"/>
    </row>
    <row r="379" spans="23:23" x14ac:dyDescent="0.25">
      <c r="W379" s="13"/>
    </row>
    <row r="380" spans="23:23" x14ac:dyDescent="0.25">
      <c r="W380" s="13"/>
    </row>
    <row r="381" spans="23:23" x14ac:dyDescent="0.25">
      <c r="W381" s="13"/>
    </row>
    <row r="382" spans="23:23" x14ac:dyDescent="0.25">
      <c r="W382" s="13"/>
    </row>
    <row r="383" spans="23:23" x14ac:dyDescent="0.25">
      <c r="W383" s="13"/>
    </row>
    <row r="384" spans="23:23" x14ac:dyDescent="0.25">
      <c r="W384" s="13"/>
    </row>
    <row r="385" spans="23:23" x14ac:dyDescent="0.25">
      <c r="W385" s="13"/>
    </row>
    <row r="386" spans="23:23" x14ac:dyDescent="0.25">
      <c r="W386" s="13"/>
    </row>
    <row r="387" spans="23:23" x14ac:dyDescent="0.25">
      <c r="W387" s="13"/>
    </row>
    <row r="388" spans="23:23" x14ac:dyDescent="0.25">
      <c r="W388" s="13"/>
    </row>
    <row r="389" spans="23:23" x14ac:dyDescent="0.25">
      <c r="W389" s="13"/>
    </row>
    <row r="390" spans="23:23" x14ac:dyDescent="0.25">
      <c r="W390" s="13"/>
    </row>
    <row r="391" spans="23:23" x14ac:dyDescent="0.25">
      <c r="W391" s="13"/>
    </row>
    <row r="392" spans="23:23" x14ac:dyDescent="0.25">
      <c r="W392" s="13"/>
    </row>
    <row r="393" spans="23:23" x14ac:dyDescent="0.25">
      <c r="W393" s="13"/>
    </row>
    <row r="394" spans="23:23" x14ac:dyDescent="0.25">
      <c r="W394" s="13"/>
    </row>
    <row r="395" spans="23:23" x14ac:dyDescent="0.25">
      <c r="W395" s="13"/>
    </row>
    <row r="396" spans="23:23" x14ac:dyDescent="0.25">
      <c r="W396" s="13"/>
    </row>
    <row r="397" spans="23:23" x14ac:dyDescent="0.25">
      <c r="W397" s="13"/>
    </row>
    <row r="398" spans="23:23" x14ac:dyDescent="0.25">
      <c r="W398" s="13"/>
    </row>
    <row r="399" spans="23:23" x14ac:dyDescent="0.25">
      <c r="W399" s="13"/>
    </row>
    <row r="400" spans="23:23" x14ac:dyDescent="0.25">
      <c r="W400" s="13"/>
    </row>
    <row r="401" spans="23:23" x14ac:dyDescent="0.25">
      <c r="W401" s="13"/>
    </row>
    <row r="402" spans="23:23" x14ac:dyDescent="0.25">
      <c r="W402" s="13"/>
    </row>
    <row r="403" spans="23:23" x14ac:dyDescent="0.25">
      <c r="W403" s="13"/>
    </row>
    <row r="404" spans="23:23" x14ac:dyDescent="0.25">
      <c r="W404" s="13"/>
    </row>
    <row r="405" spans="23:23" x14ac:dyDescent="0.25">
      <c r="W405" s="13"/>
    </row>
    <row r="406" spans="23:23" x14ac:dyDescent="0.25">
      <c r="W406" s="13"/>
    </row>
    <row r="407" spans="23:23" x14ac:dyDescent="0.25">
      <c r="W407" s="13"/>
    </row>
    <row r="408" spans="23:23" x14ac:dyDescent="0.25">
      <c r="W408" s="13"/>
    </row>
    <row r="409" spans="23:23" x14ac:dyDescent="0.25">
      <c r="W409" s="13"/>
    </row>
    <row r="410" spans="23:23" x14ac:dyDescent="0.25">
      <c r="W410" s="13"/>
    </row>
    <row r="411" spans="23:23" x14ac:dyDescent="0.25">
      <c r="W411" s="13"/>
    </row>
    <row r="412" spans="23:23" x14ac:dyDescent="0.25">
      <c r="W412" s="13"/>
    </row>
    <row r="413" spans="23:23" x14ac:dyDescent="0.25">
      <c r="W413" s="13"/>
    </row>
    <row r="414" spans="23:23" x14ac:dyDescent="0.25">
      <c r="W414" s="13"/>
    </row>
    <row r="415" spans="23:23" x14ac:dyDescent="0.25">
      <c r="W415" s="13"/>
    </row>
    <row r="416" spans="23:23" x14ac:dyDescent="0.25">
      <c r="W416" s="13"/>
    </row>
    <row r="417" spans="23:23" x14ac:dyDescent="0.25">
      <c r="W417" s="13"/>
    </row>
    <row r="418" spans="23:23" x14ac:dyDescent="0.25">
      <c r="W418" s="13"/>
    </row>
    <row r="419" spans="23:23" x14ac:dyDescent="0.25">
      <c r="W419" s="13"/>
    </row>
    <row r="420" spans="23:23" x14ac:dyDescent="0.25">
      <c r="W420" s="13"/>
    </row>
    <row r="421" spans="23:23" x14ac:dyDescent="0.25">
      <c r="W421" s="13"/>
    </row>
    <row r="422" spans="23:23" x14ac:dyDescent="0.25">
      <c r="W422" s="13"/>
    </row>
    <row r="423" spans="23:23" x14ac:dyDescent="0.25">
      <c r="W423" s="13"/>
    </row>
    <row r="424" spans="23:23" x14ac:dyDescent="0.25">
      <c r="W424" s="13"/>
    </row>
    <row r="425" spans="23:23" x14ac:dyDescent="0.25">
      <c r="W425" s="13"/>
    </row>
    <row r="426" spans="23:23" x14ac:dyDescent="0.25">
      <c r="W426" s="13"/>
    </row>
    <row r="427" spans="23:23" x14ac:dyDescent="0.25">
      <c r="W427" s="13"/>
    </row>
    <row r="428" spans="23:23" x14ac:dyDescent="0.25">
      <c r="W428" s="13"/>
    </row>
    <row r="429" spans="23:23" x14ac:dyDescent="0.25">
      <c r="W429" s="13"/>
    </row>
    <row r="430" spans="23:23" x14ac:dyDescent="0.25">
      <c r="W430" s="13"/>
    </row>
    <row r="431" spans="23:23" x14ac:dyDescent="0.25">
      <c r="W431" s="13"/>
    </row>
    <row r="432" spans="23:23" x14ac:dyDescent="0.25">
      <c r="W432" s="13"/>
    </row>
    <row r="433" spans="23:23" x14ac:dyDescent="0.25">
      <c r="W433" s="13"/>
    </row>
    <row r="434" spans="23:23" x14ac:dyDescent="0.25">
      <c r="W434" s="13"/>
    </row>
    <row r="435" spans="23:23" x14ac:dyDescent="0.25">
      <c r="W435" s="13"/>
    </row>
    <row r="436" spans="23:23" x14ac:dyDescent="0.25">
      <c r="W436" s="13"/>
    </row>
    <row r="437" spans="23:23" x14ac:dyDescent="0.25">
      <c r="W437" s="13"/>
    </row>
    <row r="438" spans="23:23" x14ac:dyDescent="0.25">
      <c r="W438" s="13"/>
    </row>
    <row r="439" spans="23:23" x14ac:dyDescent="0.25">
      <c r="W439" s="13"/>
    </row>
    <row r="440" spans="23:23" x14ac:dyDescent="0.25">
      <c r="W440" s="13"/>
    </row>
    <row r="441" spans="23:23" x14ac:dyDescent="0.25">
      <c r="W441" s="13"/>
    </row>
    <row r="442" spans="23:23" x14ac:dyDescent="0.25">
      <c r="W442" s="13"/>
    </row>
    <row r="443" spans="23:23" x14ac:dyDescent="0.25">
      <c r="W443" s="13"/>
    </row>
    <row r="444" spans="23:23" x14ac:dyDescent="0.25">
      <c r="W444" s="13"/>
    </row>
    <row r="445" spans="23:23" x14ac:dyDescent="0.25">
      <c r="W445" s="13"/>
    </row>
    <row r="446" spans="23:23" x14ac:dyDescent="0.25">
      <c r="W446" s="13"/>
    </row>
    <row r="447" spans="23:23" x14ac:dyDescent="0.25">
      <c r="W447" s="13"/>
    </row>
    <row r="448" spans="23:23" x14ac:dyDescent="0.25">
      <c r="W448" s="13"/>
    </row>
    <row r="449" spans="23:23" x14ac:dyDescent="0.25">
      <c r="W449" s="13"/>
    </row>
    <row r="450" spans="23:23" x14ac:dyDescent="0.25">
      <c r="W450" s="13"/>
    </row>
    <row r="451" spans="23:23" x14ac:dyDescent="0.25">
      <c r="W451" s="13"/>
    </row>
    <row r="452" spans="23:23" x14ac:dyDescent="0.25">
      <c r="W452" s="13"/>
    </row>
    <row r="453" spans="23:23" x14ac:dyDescent="0.25">
      <c r="W453" s="13"/>
    </row>
    <row r="454" spans="23:23" x14ac:dyDescent="0.25">
      <c r="W454" s="13"/>
    </row>
    <row r="455" spans="23:23" x14ac:dyDescent="0.25">
      <c r="W455" s="13"/>
    </row>
    <row r="456" spans="23:23" x14ac:dyDescent="0.25">
      <c r="W456" s="13"/>
    </row>
    <row r="457" spans="23:23" x14ac:dyDescent="0.25">
      <c r="W457" s="13"/>
    </row>
    <row r="458" spans="23:23" x14ac:dyDescent="0.25">
      <c r="W458" s="13"/>
    </row>
    <row r="459" spans="23:23" x14ac:dyDescent="0.25">
      <c r="W459" s="13"/>
    </row>
    <row r="460" spans="23:23" x14ac:dyDescent="0.25">
      <c r="W460" s="13"/>
    </row>
    <row r="461" spans="23:23" x14ac:dyDescent="0.25">
      <c r="W461" s="13"/>
    </row>
    <row r="462" spans="23:23" x14ac:dyDescent="0.25">
      <c r="W462" s="13"/>
    </row>
    <row r="463" spans="23:23" x14ac:dyDescent="0.25">
      <c r="W463" s="13"/>
    </row>
    <row r="464" spans="23:23" x14ac:dyDescent="0.25">
      <c r="W464" s="13"/>
    </row>
    <row r="465" spans="23:23" x14ac:dyDescent="0.25">
      <c r="W465" s="13"/>
    </row>
    <row r="466" spans="23:23" x14ac:dyDescent="0.25">
      <c r="W466" s="13"/>
    </row>
    <row r="467" spans="23:23" x14ac:dyDescent="0.25">
      <c r="W467" s="13"/>
    </row>
    <row r="468" spans="23:23" x14ac:dyDescent="0.25">
      <c r="W468" s="13"/>
    </row>
    <row r="469" spans="23:23" x14ac:dyDescent="0.25">
      <c r="W469" s="13"/>
    </row>
    <row r="470" spans="23:23" x14ac:dyDescent="0.25">
      <c r="W470" s="13"/>
    </row>
    <row r="471" spans="23:23" x14ac:dyDescent="0.25">
      <c r="W471" s="13"/>
    </row>
    <row r="472" spans="23:23" x14ac:dyDescent="0.25">
      <c r="W472" s="13"/>
    </row>
    <row r="473" spans="23:23" x14ac:dyDescent="0.25">
      <c r="W473" s="13"/>
    </row>
    <row r="474" spans="23:23" x14ac:dyDescent="0.25">
      <c r="W474" s="13"/>
    </row>
    <row r="475" spans="23:23" x14ac:dyDescent="0.25">
      <c r="W475" s="13"/>
    </row>
    <row r="476" spans="23:23" x14ac:dyDescent="0.25">
      <c r="W476" s="13"/>
    </row>
    <row r="477" spans="23:23" x14ac:dyDescent="0.25">
      <c r="W477" s="13"/>
    </row>
    <row r="478" spans="23:23" x14ac:dyDescent="0.25">
      <c r="W478" s="13"/>
    </row>
    <row r="479" spans="23:23" x14ac:dyDescent="0.25">
      <c r="W479" s="13"/>
    </row>
    <row r="480" spans="23:23" x14ac:dyDescent="0.25">
      <c r="W480" s="13"/>
    </row>
    <row r="481" spans="23:23" x14ac:dyDescent="0.25">
      <c r="W481" s="13"/>
    </row>
    <row r="482" spans="23:23" x14ac:dyDescent="0.25">
      <c r="W482" s="13"/>
    </row>
    <row r="483" spans="23:23" x14ac:dyDescent="0.25">
      <c r="W483" s="13"/>
    </row>
    <row r="484" spans="23:23" x14ac:dyDescent="0.25">
      <c r="W484" s="13"/>
    </row>
    <row r="485" spans="23:23" x14ac:dyDescent="0.25">
      <c r="W485" s="13"/>
    </row>
    <row r="486" spans="23:23" x14ac:dyDescent="0.25">
      <c r="W486" s="13"/>
    </row>
    <row r="487" spans="23:23" x14ac:dyDescent="0.25">
      <c r="W487" s="13"/>
    </row>
    <row r="488" spans="23:23" x14ac:dyDescent="0.25">
      <c r="W488" s="13"/>
    </row>
    <row r="489" spans="23:23" x14ac:dyDescent="0.25">
      <c r="W489" s="13"/>
    </row>
    <row r="490" spans="23:23" x14ac:dyDescent="0.25">
      <c r="W490" s="13"/>
    </row>
    <row r="491" spans="23:23" x14ac:dyDescent="0.25">
      <c r="W491" s="13"/>
    </row>
    <row r="492" spans="23:23" x14ac:dyDescent="0.25">
      <c r="W492" s="13"/>
    </row>
    <row r="493" spans="23:23" x14ac:dyDescent="0.25">
      <c r="W493" s="13"/>
    </row>
    <row r="494" spans="23:23" x14ac:dyDescent="0.25">
      <c r="W494" s="13"/>
    </row>
    <row r="495" spans="23:23" x14ac:dyDescent="0.25">
      <c r="W495" s="13"/>
    </row>
    <row r="496" spans="23:23" x14ac:dyDescent="0.25">
      <c r="W496" s="13"/>
    </row>
    <row r="497" spans="23:23" x14ac:dyDescent="0.25">
      <c r="W497" s="13"/>
    </row>
    <row r="498" spans="23:23" x14ac:dyDescent="0.25">
      <c r="W498" s="13"/>
    </row>
    <row r="499" spans="23:23" x14ac:dyDescent="0.25">
      <c r="W499" s="13"/>
    </row>
    <row r="500" spans="23:23" x14ac:dyDescent="0.25">
      <c r="W500" s="13"/>
    </row>
    <row r="501" spans="23:23" x14ac:dyDescent="0.25">
      <c r="W501" s="13"/>
    </row>
    <row r="502" spans="23:23" x14ac:dyDescent="0.25">
      <c r="W502" s="13"/>
    </row>
    <row r="503" spans="23:23" x14ac:dyDescent="0.25">
      <c r="W503" s="13"/>
    </row>
    <row r="504" spans="23:23" x14ac:dyDescent="0.25">
      <c r="W504" s="13"/>
    </row>
    <row r="505" spans="23:23" x14ac:dyDescent="0.25">
      <c r="W505" s="13"/>
    </row>
    <row r="506" spans="23:23" x14ac:dyDescent="0.25">
      <c r="W506" s="13"/>
    </row>
    <row r="507" spans="23:23" x14ac:dyDescent="0.25">
      <c r="W507" s="13"/>
    </row>
    <row r="508" spans="23:23" x14ac:dyDescent="0.25">
      <c r="W508" s="13"/>
    </row>
    <row r="509" spans="23:23" x14ac:dyDescent="0.25">
      <c r="W509" s="13"/>
    </row>
    <row r="510" spans="23:23" x14ac:dyDescent="0.25">
      <c r="W510" s="13"/>
    </row>
    <row r="511" spans="23:23" x14ac:dyDescent="0.25">
      <c r="W511" s="13"/>
    </row>
    <row r="512" spans="23:23" x14ac:dyDescent="0.25">
      <c r="W512" s="13"/>
    </row>
    <row r="513" spans="23:23" x14ac:dyDescent="0.25">
      <c r="W513" s="13"/>
    </row>
    <row r="514" spans="23:23" x14ac:dyDescent="0.25">
      <c r="W514" s="13"/>
    </row>
    <row r="515" spans="23:23" x14ac:dyDescent="0.25">
      <c r="W515" s="13"/>
    </row>
    <row r="516" spans="23:23" x14ac:dyDescent="0.25">
      <c r="W516" s="13"/>
    </row>
    <row r="517" spans="23:23" x14ac:dyDescent="0.25">
      <c r="W517" s="13"/>
    </row>
    <row r="518" spans="23:23" x14ac:dyDescent="0.25">
      <c r="W518" s="13"/>
    </row>
    <row r="519" spans="23:23" x14ac:dyDescent="0.25">
      <c r="W519" s="13"/>
    </row>
    <row r="520" spans="23:23" x14ac:dyDescent="0.25">
      <c r="W520" s="13"/>
    </row>
    <row r="521" spans="23:23" x14ac:dyDescent="0.25">
      <c r="W521" s="13"/>
    </row>
    <row r="522" spans="23:23" x14ac:dyDescent="0.25">
      <c r="W522" s="13"/>
    </row>
    <row r="523" spans="23:23" x14ac:dyDescent="0.25">
      <c r="W523" s="13"/>
    </row>
    <row r="524" spans="23:23" x14ac:dyDescent="0.25">
      <c r="W524" s="13"/>
    </row>
    <row r="525" spans="23:23" x14ac:dyDescent="0.25">
      <c r="W525" s="13"/>
    </row>
    <row r="526" spans="23:23" x14ac:dyDescent="0.25">
      <c r="W526" s="13"/>
    </row>
    <row r="527" spans="23:23" x14ac:dyDescent="0.25">
      <c r="W527" s="13"/>
    </row>
    <row r="528" spans="23:23" x14ac:dyDescent="0.25">
      <c r="W528" s="13"/>
    </row>
    <row r="529" spans="23:23" x14ac:dyDescent="0.25">
      <c r="W529" s="13"/>
    </row>
    <row r="530" spans="23:23" x14ac:dyDescent="0.25">
      <c r="W530" s="13"/>
    </row>
    <row r="531" spans="23:23" x14ac:dyDescent="0.25">
      <c r="W531" s="13"/>
    </row>
    <row r="532" spans="23:23" x14ac:dyDescent="0.25">
      <c r="W532" s="13"/>
    </row>
    <row r="533" spans="23:23" x14ac:dyDescent="0.25">
      <c r="W533" s="13"/>
    </row>
    <row r="534" spans="23:23" x14ac:dyDescent="0.25">
      <c r="W534" s="13"/>
    </row>
    <row r="535" spans="23:23" x14ac:dyDescent="0.25">
      <c r="W535" s="13"/>
    </row>
    <row r="536" spans="23:23" x14ac:dyDescent="0.25">
      <c r="W536" s="13"/>
    </row>
    <row r="537" spans="23:23" x14ac:dyDescent="0.25">
      <c r="W537" s="13"/>
    </row>
    <row r="538" spans="23:23" x14ac:dyDescent="0.25">
      <c r="W538" s="13"/>
    </row>
    <row r="539" spans="23:23" x14ac:dyDescent="0.25">
      <c r="W539" s="13"/>
    </row>
    <row r="540" spans="23:23" x14ac:dyDescent="0.25">
      <c r="W540" s="13"/>
    </row>
    <row r="541" spans="23:23" x14ac:dyDescent="0.25">
      <c r="W541" s="13"/>
    </row>
    <row r="542" spans="23:23" x14ac:dyDescent="0.25">
      <c r="W542" s="13"/>
    </row>
    <row r="543" spans="23:23" x14ac:dyDescent="0.25">
      <c r="W543" s="13"/>
    </row>
    <row r="544" spans="23:23" x14ac:dyDescent="0.25">
      <c r="W544" s="13"/>
    </row>
    <row r="545" spans="23:23" x14ac:dyDescent="0.25">
      <c r="W545" s="13"/>
    </row>
    <row r="546" spans="23:23" x14ac:dyDescent="0.25">
      <c r="W546" s="13"/>
    </row>
    <row r="547" spans="23:23" x14ac:dyDescent="0.25">
      <c r="W547" s="13"/>
    </row>
    <row r="548" spans="23:23" x14ac:dyDescent="0.25">
      <c r="W548" s="13"/>
    </row>
    <row r="549" spans="23:23" x14ac:dyDescent="0.25">
      <c r="W549" s="13"/>
    </row>
    <row r="550" spans="23:23" x14ac:dyDescent="0.25">
      <c r="W550" s="13"/>
    </row>
    <row r="551" spans="23:23" x14ac:dyDescent="0.25">
      <c r="W551" s="13"/>
    </row>
    <row r="552" spans="23:23" x14ac:dyDescent="0.25">
      <c r="W552" s="13"/>
    </row>
    <row r="553" spans="23:23" x14ac:dyDescent="0.25">
      <c r="W553" s="13"/>
    </row>
    <row r="554" spans="23:23" x14ac:dyDescent="0.25">
      <c r="W554" s="13"/>
    </row>
    <row r="555" spans="23:23" x14ac:dyDescent="0.25">
      <c r="W555" s="13"/>
    </row>
    <row r="556" spans="23:23" x14ac:dyDescent="0.25">
      <c r="W556" s="13"/>
    </row>
    <row r="557" spans="23:23" x14ac:dyDescent="0.25">
      <c r="W557" s="13"/>
    </row>
    <row r="558" spans="23:23" x14ac:dyDescent="0.25">
      <c r="W558" s="13"/>
    </row>
    <row r="559" spans="23:23" x14ac:dyDescent="0.25">
      <c r="W559" s="13"/>
    </row>
    <row r="560" spans="23:23" x14ac:dyDescent="0.25">
      <c r="W560" s="13"/>
    </row>
    <row r="561" spans="23:23" x14ac:dyDescent="0.25">
      <c r="W561" s="13"/>
    </row>
    <row r="562" spans="23:23" x14ac:dyDescent="0.25">
      <c r="W562" s="13"/>
    </row>
    <row r="563" spans="23:23" x14ac:dyDescent="0.25">
      <c r="W563" s="13"/>
    </row>
    <row r="564" spans="23:23" x14ac:dyDescent="0.25">
      <c r="W564" s="13"/>
    </row>
    <row r="565" spans="23:23" x14ac:dyDescent="0.25">
      <c r="W565" s="13"/>
    </row>
    <row r="566" spans="23:23" x14ac:dyDescent="0.25">
      <c r="W566" s="13"/>
    </row>
    <row r="567" spans="23:23" x14ac:dyDescent="0.25">
      <c r="W567" s="13"/>
    </row>
    <row r="568" spans="23:23" x14ac:dyDescent="0.25">
      <c r="W568" s="13"/>
    </row>
    <row r="569" spans="23:23" x14ac:dyDescent="0.25">
      <c r="W569" s="13"/>
    </row>
    <row r="570" spans="23:23" x14ac:dyDescent="0.25">
      <c r="W570" s="13"/>
    </row>
    <row r="571" spans="23:23" x14ac:dyDescent="0.25">
      <c r="W571" s="13"/>
    </row>
    <row r="572" spans="23:23" x14ac:dyDescent="0.25">
      <c r="W572" s="13"/>
    </row>
    <row r="573" spans="23:23" x14ac:dyDescent="0.25">
      <c r="W573" s="13"/>
    </row>
    <row r="574" spans="23:23" x14ac:dyDescent="0.25">
      <c r="W574" s="13"/>
    </row>
    <row r="575" spans="23:23" x14ac:dyDescent="0.25">
      <c r="W575" s="13"/>
    </row>
    <row r="576" spans="23:23" x14ac:dyDescent="0.25">
      <c r="W576" s="13"/>
    </row>
    <row r="577" spans="23:23" x14ac:dyDescent="0.25">
      <c r="W577" s="13"/>
    </row>
    <row r="578" spans="23:23" x14ac:dyDescent="0.25">
      <c r="W578" s="13"/>
    </row>
    <row r="579" spans="23:23" x14ac:dyDescent="0.25">
      <c r="W579" s="13"/>
    </row>
    <row r="580" spans="23:23" x14ac:dyDescent="0.25">
      <c r="W580" s="13"/>
    </row>
    <row r="581" spans="23:23" x14ac:dyDescent="0.25">
      <c r="W581" s="13"/>
    </row>
    <row r="582" spans="23:23" x14ac:dyDescent="0.25">
      <c r="W582" s="13"/>
    </row>
    <row r="583" spans="23:23" x14ac:dyDescent="0.25">
      <c r="W583" s="13"/>
    </row>
    <row r="584" spans="23:23" x14ac:dyDescent="0.25">
      <c r="W584" s="13"/>
    </row>
    <row r="585" spans="23:23" x14ac:dyDescent="0.25">
      <c r="W585" s="13"/>
    </row>
    <row r="586" spans="23:23" x14ac:dyDescent="0.25">
      <c r="W586" s="13"/>
    </row>
    <row r="587" spans="23:23" x14ac:dyDescent="0.25">
      <c r="W587" s="13"/>
    </row>
    <row r="588" spans="23:23" x14ac:dyDescent="0.25">
      <c r="W588" s="13"/>
    </row>
    <row r="589" spans="23:23" x14ac:dyDescent="0.25">
      <c r="W589" s="13"/>
    </row>
    <row r="590" spans="23:23" x14ac:dyDescent="0.25">
      <c r="W590" s="13"/>
    </row>
    <row r="591" spans="23:23" x14ac:dyDescent="0.25">
      <c r="W591" s="13"/>
    </row>
    <row r="592" spans="23:23" x14ac:dyDescent="0.25">
      <c r="W592" s="13"/>
    </row>
    <row r="593" spans="23:23" x14ac:dyDescent="0.25">
      <c r="W593" s="13"/>
    </row>
    <row r="594" spans="23:23" x14ac:dyDescent="0.25">
      <c r="W594" s="13"/>
    </row>
    <row r="595" spans="23:23" x14ac:dyDescent="0.25">
      <c r="W595" s="13"/>
    </row>
    <row r="596" spans="23:23" x14ac:dyDescent="0.25">
      <c r="W596" s="13"/>
    </row>
    <row r="597" spans="23:23" x14ac:dyDescent="0.25">
      <c r="W597" s="13"/>
    </row>
    <row r="598" spans="23:23" x14ac:dyDescent="0.25">
      <c r="W598" s="13"/>
    </row>
    <row r="599" spans="23:23" x14ac:dyDescent="0.25">
      <c r="W599" s="13"/>
    </row>
    <row r="600" spans="23:23" x14ac:dyDescent="0.25">
      <c r="W600" s="13"/>
    </row>
    <row r="601" spans="23:23" x14ac:dyDescent="0.25">
      <c r="W601" s="13"/>
    </row>
    <row r="602" spans="23:23" x14ac:dyDescent="0.25">
      <c r="W602" s="13"/>
    </row>
    <row r="603" spans="23:23" x14ac:dyDescent="0.25">
      <c r="W603" s="13"/>
    </row>
    <row r="604" spans="23:23" x14ac:dyDescent="0.25">
      <c r="W604" s="13"/>
    </row>
    <row r="605" spans="23:23" x14ac:dyDescent="0.25">
      <c r="W605" s="13"/>
    </row>
    <row r="606" spans="23:23" x14ac:dyDescent="0.25">
      <c r="W606" s="13"/>
    </row>
    <row r="607" spans="23:23" x14ac:dyDescent="0.25">
      <c r="W607" s="13"/>
    </row>
    <row r="608" spans="23:23" x14ac:dyDescent="0.25">
      <c r="W608" s="13"/>
    </row>
    <row r="609" spans="23:23" x14ac:dyDescent="0.25">
      <c r="W609" s="13"/>
    </row>
    <row r="610" spans="23:23" x14ac:dyDescent="0.25">
      <c r="W610" s="13"/>
    </row>
    <row r="611" spans="23:23" x14ac:dyDescent="0.25">
      <c r="W611" s="13"/>
    </row>
    <row r="612" spans="23:23" x14ac:dyDescent="0.25">
      <c r="W612" s="13"/>
    </row>
    <row r="613" spans="23:23" x14ac:dyDescent="0.25">
      <c r="W613" s="13"/>
    </row>
    <row r="614" spans="23:23" x14ac:dyDescent="0.25">
      <c r="W614" s="13"/>
    </row>
    <row r="615" spans="23:23" x14ac:dyDescent="0.25">
      <c r="W615" s="13"/>
    </row>
    <row r="616" spans="23:23" x14ac:dyDescent="0.25">
      <c r="W616" s="13"/>
    </row>
    <row r="617" spans="23:23" x14ac:dyDescent="0.25">
      <c r="W617" s="13"/>
    </row>
    <row r="618" spans="23:23" x14ac:dyDescent="0.25">
      <c r="W618" s="13"/>
    </row>
    <row r="619" spans="23:23" x14ac:dyDescent="0.25">
      <c r="W619" s="13"/>
    </row>
    <row r="620" spans="23:23" x14ac:dyDescent="0.25">
      <c r="W620" s="13"/>
    </row>
    <row r="621" spans="23:23" x14ac:dyDescent="0.25">
      <c r="W621" s="13"/>
    </row>
    <row r="622" spans="23:23" x14ac:dyDescent="0.25">
      <c r="W622" s="13"/>
    </row>
    <row r="623" spans="23:23" x14ac:dyDescent="0.25">
      <c r="W623" s="13"/>
    </row>
    <row r="624" spans="23:23" x14ac:dyDescent="0.25">
      <c r="W624" s="13"/>
    </row>
    <row r="625" spans="23:23" x14ac:dyDescent="0.25">
      <c r="W625" s="13"/>
    </row>
    <row r="626" spans="23:23" x14ac:dyDescent="0.25">
      <c r="W626" s="13"/>
    </row>
    <row r="627" spans="23:23" x14ac:dyDescent="0.25">
      <c r="W627" s="13"/>
    </row>
    <row r="628" spans="23:23" x14ac:dyDescent="0.25">
      <c r="W628" s="13"/>
    </row>
    <row r="629" spans="23:23" x14ac:dyDescent="0.25">
      <c r="W629" s="13"/>
    </row>
    <row r="630" spans="23:23" x14ac:dyDescent="0.25">
      <c r="W630" s="13"/>
    </row>
    <row r="631" spans="23:23" x14ac:dyDescent="0.25">
      <c r="W631" s="13"/>
    </row>
    <row r="632" spans="23:23" x14ac:dyDescent="0.25">
      <c r="W632" s="13"/>
    </row>
    <row r="633" spans="23:23" x14ac:dyDescent="0.25">
      <c r="W633" s="13"/>
    </row>
    <row r="634" spans="23:23" x14ac:dyDescent="0.25">
      <c r="W634" s="13"/>
    </row>
    <row r="635" spans="23:23" x14ac:dyDescent="0.25">
      <c r="W635" s="13"/>
    </row>
    <row r="636" spans="23:23" x14ac:dyDescent="0.25">
      <c r="W636" s="13"/>
    </row>
    <row r="637" spans="23:23" x14ac:dyDescent="0.25">
      <c r="W637" s="13"/>
    </row>
    <row r="638" spans="23:23" x14ac:dyDescent="0.25">
      <c r="W638" s="13"/>
    </row>
    <row r="639" spans="23:23" x14ac:dyDescent="0.25">
      <c r="W639" s="13"/>
    </row>
    <row r="640" spans="23:23" x14ac:dyDescent="0.25">
      <c r="W640" s="13"/>
    </row>
    <row r="641" spans="23:23" x14ac:dyDescent="0.25">
      <c r="W641" s="13"/>
    </row>
    <row r="642" spans="23:23" x14ac:dyDescent="0.25">
      <c r="W642" s="13"/>
    </row>
    <row r="643" spans="23:23" x14ac:dyDescent="0.25">
      <c r="W643" s="13"/>
    </row>
    <row r="644" spans="23:23" x14ac:dyDescent="0.25">
      <c r="W644" s="13"/>
    </row>
    <row r="645" spans="23:23" x14ac:dyDescent="0.25">
      <c r="W645" s="13"/>
    </row>
    <row r="646" spans="23:23" x14ac:dyDescent="0.25">
      <c r="W646" s="13"/>
    </row>
    <row r="647" spans="23:23" x14ac:dyDescent="0.25">
      <c r="W647" s="13"/>
    </row>
    <row r="648" spans="23:23" x14ac:dyDescent="0.25">
      <c r="W648" s="13"/>
    </row>
    <row r="649" spans="23:23" x14ac:dyDescent="0.25">
      <c r="W649" s="13"/>
    </row>
    <row r="650" spans="23:23" x14ac:dyDescent="0.25">
      <c r="W650" s="13"/>
    </row>
    <row r="651" spans="23:23" x14ac:dyDescent="0.25">
      <c r="W651" s="13"/>
    </row>
    <row r="652" spans="23:23" x14ac:dyDescent="0.25">
      <c r="W652" s="13"/>
    </row>
    <row r="653" spans="23:23" x14ac:dyDescent="0.25">
      <c r="W653" s="13"/>
    </row>
    <row r="654" spans="23:23" x14ac:dyDescent="0.25">
      <c r="W654" s="13"/>
    </row>
    <row r="655" spans="23:23" x14ac:dyDescent="0.25">
      <c r="W655" s="13"/>
    </row>
    <row r="656" spans="23:23" x14ac:dyDescent="0.25">
      <c r="W656" s="13"/>
    </row>
    <row r="657" spans="23:23" x14ac:dyDescent="0.25">
      <c r="W657" s="13"/>
    </row>
    <row r="658" spans="23:23" x14ac:dyDescent="0.25">
      <c r="W658" s="13"/>
    </row>
    <row r="659" spans="23:23" x14ac:dyDescent="0.25">
      <c r="W659" s="13"/>
    </row>
    <row r="660" spans="23:23" x14ac:dyDescent="0.25">
      <c r="W660" s="13"/>
    </row>
    <row r="661" spans="23:23" x14ac:dyDescent="0.25">
      <c r="W661" s="13"/>
    </row>
    <row r="662" spans="23:23" x14ac:dyDescent="0.25">
      <c r="W662" s="13"/>
    </row>
    <row r="663" spans="23:23" x14ac:dyDescent="0.25">
      <c r="W663" s="13"/>
    </row>
    <row r="664" spans="23:23" x14ac:dyDescent="0.25">
      <c r="W664" s="13"/>
    </row>
    <row r="665" spans="23:23" x14ac:dyDescent="0.25">
      <c r="W665" s="13"/>
    </row>
    <row r="666" spans="23:23" x14ac:dyDescent="0.25">
      <c r="W666" s="13"/>
    </row>
    <row r="667" spans="23:23" x14ac:dyDescent="0.25">
      <c r="W667" s="13"/>
    </row>
    <row r="668" spans="23:23" x14ac:dyDescent="0.25">
      <c r="W668" s="13"/>
    </row>
    <row r="669" spans="23:23" x14ac:dyDescent="0.25">
      <c r="W669" s="13"/>
    </row>
    <row r="670" spans="23:23" x14ac:dyDescent="0.25">
      <c r="W670" s="13"/>
    </row>
    <row r="671" spans="23:23" x14ac:dyDescent="0.25">
      <c r="W671" s="13"/>
    </row>
    <row r="672" spans="23:23" x14ac:dyDescent="0.25">
      <c r="W672" s="13"/>
    </row>
    <row r="673" spans="23:23" x14ac:dyDescent="0.25">
      <c r="W673" s="13"/>
    </row>
    <row r="674" spans="23:23" x14ac:dyDescent="0.25">
      <c r="W674" s="13"/>
    </row>
    <row r="675" spans="23:23" x14ac:dyDescent="0.25">
      <c r="W675" s="13"/>
    </row>
    <row r="676" spans="23:23" x14ac:dyDescent="0.25">
      <c r="W676" s="13"/>
    </row>
    <row r="677" spans="23:23" x14ac:dyDescent="0.25">
      <c r="W677" s="13"/>
    </row>
    <row r="678" spans="23:23" x14ac:dyDescent="0.25">
      <c r="W678" s="13"/>
    </row>
    <row r="679" spans="23:23" x14ac:dyDescent="0.25">
      <c r="W679" s="13"/>
    </row>
    <row r="680" spans="23:23" x14ac:dyDescent="0.25">
      <c r="W680" s="13"/>
    </row>
    <row r="681" spans="23:23" x14ac:dyDescent="0.25">
      <c r="W681" s="13"/>
    </row>
    <row r="682" spans="23:23" x14ac:dyDescent="0.25">
      <c r="W682" s="13"/>
    </row>
    <row r="683" spans="23:23" x14ac:dyDescent="0.25">
      <c r="W683" s="13"/>
    </row>
    <row r="684" spans="23:23" x14ac:dyDescent="0.25">
      <c r="W684" s="13"/>
    </row>
    <row r="685" spans="23:23" x14ac:dyDescent="0.25">
      <c r="W685" s="13"/>
    </row>
    <row r="686" spans="23:23" x14ac:dyDescent="0.25">
      <c r="W686" s="13"/>
    </row>
    <row r="687" spans="23:23" x14ac:dyDescent="0.25">
      <c r="W687" s="13"/>
    </row>
    <row r="688" spans="23:23" x14ac:dyDescent="0.25">
      <c r="W688" s="13"/>
    </row>
    <row r="689" spans="23:23" x14ac:dyDescent="0.25">
      <c r="W689" s="13"/>
    </row>
    <row r="690" spans="23:23" x14ac:dyDescent="0.25">
      <c r="W690" s="13"/>
    </row>
    <row r="691" spans="23:23" x14ac:dyDescent="0.25">
      <c r="W691" s="13"/>
    </row>
    <row r="692" spans="23:23" x14ac:dyDescent="0.25">
      <c r="W692" s="13"/>
    </row>
    <row r="693" spans="23:23" x14ac:dyDescent="0.25">
      <c r="W693" s="13"/>
    </row>
    <row r="694" spans="23:23" x14ac:dyDescent="0.25">
      <c r="W694" s="13"/>
    </row>
    <row r="695" spans="23:23" x14ac:dyDescent="0.25">
      <c r="W695" s="13"/>
    </row>
    <row r="696" spans="23:23" x14ac:dyDescent="0.25">
      <c r="W696" s="13"/>
    </row>
    <row r="697" spans="23:23" x14ac:dyDescent="0.25">
      <c r="W697" s="13"/>
    </row>
    <row r="698" spans="23:23" x14ac:dyDescent="0.25">
      <c r="W698" s="13"/>
    </row>
    <row r="699" spans="23:23" x14ac:dyDescent="0.25">
      <c r="W699" s="13"/>
    </row>
    <row r="700" spans="23:23" x14ac:dyDescent="0.25">
      <c r="W700" s="13"/>
    </row>
    <row r="701" spans="23:23" x14ac:dyDescent="0.25">
      <c r="W701" s="13"/>
    </row>
    <row r="702" spans="23:23" x14ac:dyDescent="0.25">
      <c r="W702" s="13"/>
    </row>
    <row r="703" spans="23:23" x14ac:dyDescent="0.25">
      <c r="W703" s="13"/>
    </row>
    <row r="704" spans="23:23" x14ac:dyDescent="0.25">
      <c r="W704" s="13"/>
    </row>
    <row r="705" spans="23:23" x14ac:dyDescent="0.25">
      <c r="W705" s="13"/>
    </row>
    <row r="706" spans="23:23" x14ac:dyDescent="0.25">
      <c r="W706" s="13"/>
    </row>
    <row r="707" spans="23:23" x14ac:dyDescent="0.25">
      <c r="W707" s="13"/>
    </row>
    <row r="708" spans="23:23" x14ac:dyDescent="0.25">
      <c r="W708" s="13"/>
    </row>
    <row r="709" spans="23:23" x14ac:dyDescent="0.25">
      <c r="W709" s="13"/>
    </row>
    <row r="710" spans="23:23" x14ac:dyDescent="0.25">
      <c r="W710" s="13"/>
    </row>
    <row r="711" spans="23:23" x14ac:dyDescent="0.25">
      <c r="W711" s="13"/>
    </row>
    <row r="712" spans="23:23" x14ac:dyDescent="0.25">
      <c r="W712" s="13"/>
    </row>
    <row r="713" spans="23:23" x14ac:dyDescent="0.25">
      <c r="W713" s="13"/>
    </row>
    <row r="714" spans="23:23" x14ac:dyDescent="0.25">
      <c r="W714" s="13"/>
    </row>
    <row r="715" spans="23:23" x14ac:dyDescent="0.25">
      <c r="W715" s="13"/>
    </row>
    <row r="716" spans="23:23" x14ac:dyDescent="0.25">
      <c r="W716" s="13"/>
    </row>
    <row r="717" spans="23:23" x14ac:dyDescent="0.25">
      <c r="W717" s="13"/>
    </row>
    <row r="718" spans="23:23" x14ac:dyDescent="0.25">
      <c r="W718" s="13"/>
    </row>
    <row r="719" spans="23:23" x14ac:dyDescent="0.25">
      <c r="W719" s="13"/>
    </row>
    <row r="720" spans="23:23" x14ac:dyDescent="0.25">
      <c r="W720" s="13"/>
    </row>
    <row r="721" spans="23:23" x14ac:dyDescent="0.25">
      <c r="W721" s="13"/>
    </row>
    <row r="722" spans="23:23" x14ac:dyDescent="0.25">
      <c r="W722" s="13"/>
    </row>
    <row r="723" spans="23:23" x14ac:dyDescent="0.25">
      <c r="W723" s="13"/>
    </row>
    <row r="724" spans="23:23" x14ac:dyDescent="0.25">
      <c r="W724" s="13"/>
    </row>
    <row r="725" spans="23:23" x14ac:dyDescent="0.25">
      <c r="W725" s="13"/>
    </row>
    <row r="726" spans="23:23" x14ac:dyDescent="0.25">
      <c r="W726" s="13"/>
    </row>
    <row r="727" spans="23:23" x14ac:dyDescent="0.25">
      <c r="W727" s="13"/>
    </row>
    <row r="728" spans="23:23" x14ac:dyDescent="0.25">
      <c r="W728" s="13"/>
    </row>
    <row r="729" spans="23:23" x14ac:dyDescent="0.25">
      <c r="W729" s="13"/>
    </row>
    <row r="730" spans="23:23" x14ac:dyDescent="0.25">
      <c r="W730" s="13"/>
    </row>
    <row r="731" spans="23:23" x14ac:dyDescent="0.25">
      <c r="W731" s="13"/>
    </row>
    <row r="732" spans="23:23" x14ac:dyDescent="0.25">
      <c r="W732" s="13"/>
    </row>
    <row r="733" spans="23:23" x14ac:dyDescent="0.25">
      <c r="W733" s="13"/>
    </row>
    <row r="734" spans="23:23" x14ac:dyDescent="0.25">
      <c r="W734" s="13"/>
    </row>
    <row r="735" spans="23:23" x14ac:dyDescent="0.25">
      <c r="W735" s="13"/>
    </row>
    <row r="736" spans="23:23" x14ac:dyDescent="0.25">
      <c r="W736" s="13"/>
    </row>
    <row r="737" spans="23:23" x14ac:dyDescent="0.25">
      <c r="W737" s="13"/>
    </row>
    <row r="738" spans="23:23" x14ac:dyDescent="0.25">
      <c r="W738" s="13"/>
    </row>
    <row r="739" spans="23:23" x14ac:dyDescent="0.25">
      <c r="W739" s="13"/>
    </row>
    <row r="740" spans="23:23" x14ac:dyDescent="0.25">
      <c r="W740" s="13"/>
    </row>
    <row r="741" spans="23:23" x14ac:dyDescent="0.25">
      <c r="W741" s="13"/>
    </row>
    <row r="742" spans="23:23" x14ac:dyDescent="0.25">
      <c r="W742" s="13"/>
    </row>
    <row r="743" spans="23:23" x14ac:dyDescent="0.25">
      <c r="W743" s="13"/>
    </row>
    <row r="744" spans="23:23" x14ac:dyDescent="0.25">
      <c r="W744" s="13"/>
    </row>
    <row r="745" spans="23:23" x14ac:dyDescent="0.25">
      <c r="W745" s="13"/>
    </row>
    <row r="746" spans="23:23" x14ac:dyDescent="0.25">
      <c r="W746" s="13"/>
    </row>
    <row r="747" spans="23:23" x14ac:dyDescent="0.25">
      <c r="W747" s="13"/>
    </row>
    <row r="748" spans="23:23" x14ac:dyDescent="0.25">
      <c r="W748" s="13"/>
    </row>
    <row r="749" spans="23:23" x14ac:dyDescent="0.25">
      <c r="W749" s="13"/>
    </row>
    <row r="750" spans="23:23" x14ac:dyDescent="0.25">
      <c r="W750" s="13"/>
    </row>
    <row r="751" spans="23:23" x14ac:dyDescent="0.25">
      <c r="W751" s="13"/>
    </row>
    <row r="752" spans="23:23" x14ac:dyDescent="0.25">
      <c r="W752" s="13"/>
    </row>
    <row r="753" spans="23:23" x14ac:dyDescent="0.25">
      <c r="W753" s="13"/>
    </row>
    <row r="754" spans="23:23" x14ac:dyDescent="0.25">
      <c r="W754" s="13"/>
    </row>
    <row r="755" spans="23:23" x14ac:dyDescent="0.25">
      <c r="W755" s="13"/>
    </row>
    <row r="756" spans="23:23" x14ac:dyDescent="0.25">
      <c r="W756" s="13"/>
    </row>
    <row r="757" spans="23:23" x14ac:dyDescent="0.25">
      <c r="W757" s="13"/>
    </row>
    <row r="758" spans="23:23" x14ac:dyDescent="0.25">
      <c r="W758" s="13"/>
    </row>
    <row r="759" spans="23:23" x14ac:dyDescent="0.25">
      <c r="W759" s="13"/>
    </row>
    <row r="760" spans="23:23" x14ac:dyDescent="0.25">
      <c r="W760" s="13"/>
    </row>
    <row r="761" spans="23:23" x14ac:dyDescent="0.25">
      <c r="W761" s="13"/>
    </row>
    <row r="762" spans="23:23" x14ac:dyDescent="0.25">
      <c r="W762" s="13"/>
    </row>
    <row r="763" spans="23:23" x14ac:dyDescent="0.25">
      <c r="W763" s="13"/>
    </row>
    <row r="764" spans="23:23" x14ac:dyDescent="0.25">
      <c r="W764" s="13"/>
    </row>
    <row r="765" spans="23:23" x14ac:dyDescent="0.25">
      <c r="W765" s="13"/>
    </row>
    <row r="766" spans="23:23" x14ac:dyDescent="0.25">
      <c r="W766" s="13"/>
    </row>
    <row r="767" spans="23:23" x14ac:dyDescent="0.25">
      <c r="W767" s="13"/>
    </row>
    <row r="768" spans="23:23" x14ac:dyDescent="0.25">
      <c r="W768" s="13"/>
    </row>
    <row r="769" spans="23:23" x14ac:dyDescent="0.25">
      <c r="W769" s="13"/>
    </row>
    <row r="770" spans="23:23" x14ac:dyDescent="0.25">
      <c r="W770" s="13"/>
    </row>
    <row r="771" spans="23:23" x14ac:dyDescent="0.25">
      <c r="W771" s="13"/>
    </row>
    <row r="772" spans="23:23" x14ac:dyDescent="0.25">
      <c r="W772" s="13"/>
    </row>
    <row r="773" spans="23:23" x14ac:dyDescent="0.25">
      <c r="W773" s="13"/>
    </row>
    <row r="774" spans="23:23" x14ac:dyDescent="0.25">
      <c r="W774" s="13"/>
    </row>
    <row r="775" spans="23:23" x14ac:dyDescent="0.25">
      <c r="W775" s="13"/>
    </row>
    <row r="776" spans="23:23" x14ac:dyDescent="0.25">
      <c r="W776" s="13"/>
    </row>
    <row r="777" spans="23:23" x14ac:dyDescent="0.25">
      <c r="W777" s="13"/>
    </row>
    <row r="778" spans="23:23" x14ac:dyDescent="0.25">
      <c r="W778" s="13"/>
    </row>
    <row r="779" spans="23:23" x14ac:dyDescent="0.25">
      <c r="W779" s="13"/>
    </row>
    <row r="780" spans="23:23" x14ac:dyDescent="0.25">
      <c r="W780" s="13"/>
    </row>
    <row r="781" spans="23:23" x14ac:dyDescent="0.25">
      <c r="W781" s="13"/>
    </row>
    <row r="782" spans="23:23" x14ac:dyDescent="0.25">
      <c r="W782" s="13"/>
    </row>
    <row r="783" spans="23:23" x14ac:dyDescent="0.25">
      <c r="W783" s="13"/>
    </row>
    <row r="784" spans="23:23" x14ac:dyDescent="0.25">
      <c r="W784" s="13"/>
    </row>
    <row r="785" spans="23:23" x14ac:dyDescent="0.25">
      <c r="W785" s="13"/>
    </row>
    <row r="786" spans="23:23" x14ac:dyDescent="0.25">
      <c r="W786" s="13"/>
    </row>
    <row r="787" spans="23:23" x14ac:dyDescent="0.25">
      <c r="W787" s="13"/>
    </row>
    <row r="788" spans="23:23" x14ac:dyDescent="0.25">
      <c r="W788" s="13"/>
    </row>
    <row r="789" spans="23:23" x14ac:dyDescent="0.25">
      <c r="W789" s="13"/>
    </row>
    <row r="790" spans="23:23" x14ac:dyDescent="0.25">
      <c r="W790" s="13"/>
    </row>
    <row r="791" spans="23:23" x14ac:dyDescent="0.25">
      <c r="W791" s="13"/>
    </row>
    <row r="792" spans="23:23" x14ac:dyDescent="0.25">
      <c r="W792" s="13"/>
    </row>
    <row r="793" spans="23:23" x14ac:dyDescent="0.25">
      <c r="W793" s="13"/>
    </row>
    <row r="794" spans="23:23" x14ac:dyDescent="0.25">
      <c r="W794" s="13"/>
    </row>
    <row r="795" spans="23:23" x14ac:dyDescent="0.25">
      <c r="W795" s="13"/>
    </row>
    <row r="796" spans="23:23" x14ac:dyDescent="0.25">
      <c r="W796" s="13"/>
    </row>
    <row r="797" spans="23:23" x14ac:dyDescent="0.25">
      <c r="W797" s="13"/>
    </row>
    <row r="798" spans="23:23" x14ac:dyDescent="0.25">
      <c r="W798" s="13"/>
    </row>
    <row r="799" spans="23:23" x14ac:dyDescent="0.25">
      <c r="W799" s="13"/>
    </row>
    <row r="800" spans="23:23" x14ac:dyDescent="0.25">
      <c r="W800" s="13"/>
    </row>
    <row r="801" spans="23:23" x14ac:dyDescent="0.25">
      <c r="W801" s="13"/>
    </row>
    <row r="802" spans="23:23" x14ac:dyDescent="0.25">
      <c r="W802" s="13"/>
    </row>
    <row r="803" spans="23:23" x14ac:dyDescent="0.25">
      <c r="W803" s="13"/>
    </row>
    <row r="804" spans="23:23" x14ac:dyDescent="0.25">
      <c r="W804" s="13"/>
    </row>
    <row r="805" spans="23:23" x14ac:dyDescent="0.25">
      <c r="W805" s="13"/>
    </row>
    <row r="806" spans="23:23" x14ac:dyDescent="0.25">
      <c r="W806" s="13"/>
    </row>
    <row r="807" spans="23:23" x14ac:dyDescent="0.25">
      <c r="W807" s="13"/>
    </row>
    <row r="808" spans="23:23" x14ac:dyDescent="0.25">
      <c r="W808" s="13"/>
    </row>
    <row r="809" spans="23:23" x14ac:dyDescent="0.25">
      <c r="W809" s="13"/>
    </row>
    <row r="810" spans="23:23" x14ac:dyDescent="0.25">
      <c r="W810" s="13"/>
    </row>
    <row r="811" spans="23:23" x14ac:dyDescent="0.25">
      <c r="W811" s="13"/>
    </row>
    <row r="812" spans="23:23" x14ac:dyDescent="0.25">
      <c r="W812" s="13"/>
    </row>
    <row r="813" spans="23:23" x14ac:dyDescent="0.25">
      <c r="W813" s="13"/>
    </row>
    <row r="814" spans="23:23" x14ac:dyDescent="0.25">
      <c r="W814" s="13"/>
    </row>
    <row r="815" spans="23:23" x14ac:dyDescent="0.25">
      <c r="W815" s="13"/>
    </row>
    <row r="816" spans="23:23" x14ac:dyDescent="0.25">
      <c r="W816" s="13"/>
    </row>
    <row r="817" spans="23:23" x14ac:dyDescent="0.25">
      <c r="W817" s="13"/>
    </row>
    <row r="818" spans="23:23" x14ac:dyDescent="0.25">
      <c r="W818" s="13"/>
    </row>
    <row r="819" spans="23:23" x14ac:dyDescent="0.25">
      <c r="W819" s="13"/>
    </row>
    <row r="820" spans="23:23" x14ac:dyDescent="0.25">
      <c r="W820" s="13"/>
    </row>
    <row r="821" spans="23:23" x14ac:dyDescent="0.25">
      <c r="W821" s="13"/>
    </row>
    <row r="822" spans="23:23" x14ac:dyDescent="0.25">
      <c r="W822" s="13"/>
    </row>
    <row r="823" spans="23:23" x14ac:dyDescent="0.25">
      <c r="W823" s="13"/>
    </row>
    <row r="824" spans="23:23" x14ac:dyDescent="0.25">
      <c r="W824" s="13"/>
    </row>
    <row r="825" spans="23:23" x14ac:dyDescent="0.25">
      <c r="W825" s="13"/>
    </row>
    <row r="826" spans="23:23" x14ac:dyDescent="0.25">
      <c r="W826" s="13"/>
    </row>
    <row r="827" spans="23:23" x14ac:dyDescent="0.25">
      <c r="W827" s="13"/>
    </row>
    <row r="828" spans="23:23" x14ac:dyDescent="0.25">
      <c r="W828" s="13"/>
    </row>
    <row r="829" spans="23:23" x14ac:dyDescent="0.25">
      <c r="W829" s="13"/>
    </row>
    <row r="830" spans="23:23" x14ac:dyDescent="0.25">
      <c r="W830" s="13"/>
    </row>
    <row r="831" spans="23:23" x14ac:dyDescent="0.25">
      <c r="W831" s="13"/>
    </row>
    <row r="832" spans="23:23" x14ac:dyDescent="0.25">
      <c r="W832" s="13"/>
    </row>
    <row r="833" spans="23:23" x14ac:dyDescent="0.25">
      <c r="W833" s="13"/>
    </row>
    <row r="834" spans="23:23" x14ac:dyDescent="0.25">
      <c r="W834" s="13"/>
    </row>
    <row r="835" spans="23:23" x14ac:dyDescent="0.25">
      <c r="W835" s="13"/>
    </row>
    <row r="836" spans="23:23" x14ac:dyDescent="0.25">
      <c r="W836" s="13"/>
    </row>
    <row r="837" spans="23:23" x14ac:dyDescent="0.25">
      <c r="W837" s="13"/>
    </row>
    <row r="838" spans="23:23" x14ac:dyDescent="0.25">
      <c r="W838" s="13"/>
    </row>
    <row r="839" spans="23:23" x14ac:dyDescent="0.25">
      <c r="W839" s="13"/>
    </row>
    <row r="840" spans="23:23" x14ac:dyDescent="0.25">
      <c r="W840" s="13"/>
    </row>
    <row r="841" spans="23:23" x14ac:dyDescent="0.25">
      <c r="W841" s="13"/>
    </row>
    <row r="842" spans="23:23" x14ac:dyDescent="0.25">
      <c r="W842" s="13"/>
    </row>
    <row r="843" spans="23:23" x14ac:dyDescent="0.25">
      <c r="W843" s="13"/>
    </row>
    <row r="844" spans="23:23" x14ac:dyDescent="0.25">
      <c r="W844" s="13"/>
    </row>
    <row r="845" spans="23:23" x14ac:dyDescent="0.25">
      <c r="W845" s="13"/>
    </row>
    <row r="846" spans="23:23" x14ac:dyDescent="0.25">
      <c r="W846" s="13"/>
    </row>
    <row r="847" spans="23:23" x14ac:dyDescent="0.25">
      <c r="W847" s="13"/>
    </row>
    <row r="848" spans="23:23" x14ac:dyDescent="0.25">
      <c r="W848" s="13"/>
    </row>
    <row r="849" spans="23:23" x14ac:dyDescent="0.25">
      <c r="W849" s="13"/>
    </row>
    <row r="850" spans="23:23" x14ac:dyDescent="0.25">
      <c r="W850" s="13"/>
    </row>
    <row r="851" spans="23:23" x14ac:dyDescent="0.25">
      <c r="W851" s="13"/>
    </row>
    <row r="852" spans="23:23" x14ac:dyDescent="0.25">
      <c r="W852" s="13"/>
    </row>
    <row r="853" spans="23:23" x14ac:dyDescent="0.25">
      <c r="W853" s="13"/>
    </row>
    <row r="854" spans="23:23" x14ac:dyDescent="0.25">
      <c r="W854" s="13"/>
    </row>
    <row r="855" spans="23:23" x14ac:dyDescent="0.25">
      <c r="W855" s="13"/>
    </row>
    <row r="856" spans="23:23" x14ac:dyDescent="0.25">
      <c r="W856" s="13"/>
    </row>
    <row r="857" spans="23:23" x14ac:dyDescent="0.25">
      <c r="W857" s="13"/>
    </row>
    <row r="858" spans="23:23" x14ac:dyDescent="0.25">
      <c r="W858" s="13"/>
    </row>
    <row r="859" spans="23:23" x14ac:dyDescent="0.25">
      <c r="W859" s="13"/>
    </row>
    <row r="860" spans="23:23" x14ac:dyDescent="0.25">
      <c r="W860" s="13"/>
    </row>
    <row r="861" spans="23:23" x14ac:dyDescent="0.25">
      <c r="W861" s="13"/>
    </row>
    <row r="862" spans="23:23" x14ac:dyDescent="0.25">
      <c r="W862" s="13"/>
    </row>
    <row r="863" spans="23:23" x14ac:dyDescent="0.25">
      <c r="W863" s="13"/>
    </row>
    <row r="864" spans="23:23" x14ac:dyDescent="0.25">
      <c r="W864" s="13"/>
    </row>
    <row r="865" spans="23:23" x14ac:dyDescent="0.25">
      <c r="W865" s="13"/>
    </row>
    <row r="866" spans="23:23" x14ac:dyDescent="0.25">
      <c r="W866" s="13"/>
    </row>
    <row r="867" spans="23:23" x14ac:dyDescent="0.25">
      <c r="W867" s="13"/>
    </row>
    <row r="868" spans="23:23" x14ac:dyDescent="0.25">
      <c r="W868" s="13"/>
    </row>
    <row r="869" spans="23:23" x14ac:dyDescent="0.25">
      <c r="W869" s="13"/>
    </row>
    <row r="870" spans="23:23" x14ac:dyDescent="0.25">
      <c r="W870" s="13"/>
    </row>
    <row r="871" spans="23:23" x14ac:dyDescent="0.25">
      <c r="W871" s="13"/>
    </row>
    <row r="872" spans="23:23" x14ac:dyDescent="0.25">
      <c r="W872" s="13"/>
    </row>
    <row r="873" spans="23:23" x14ac:dyDescent="0.25">
      <c r="W873" s="13"/>
    </row>
    <row r="874" spans="23:23" x14ac:dyDescent="0.25">
      <c r="W874" s="13"/>
    </row>
    <row r="875" spans="23:23" x14ac:dyDescent="0.25">
      <c r="W875" s="13"/>
    </row>
    <row r="876" spans="23:23" x14ac:dyDescent="0.25">
      <c r="W876" s="13"/>
    </row>
    <row r="877" spans="23:23" x14ac:dyDescent="0.25">
      <c r="W877" s="13"/>
    </row>
    <row r="878" spans="23:23" x14ac:dyDescent="0.25">
      <c r="W878" s="13"/>
    </row>
    <row r="879" spans="23:23" x14ac:dyDescent="0.25">
      <c r="W879" s="13"/>
    </row>
    <row r="880" spans="23:23" x14ac:dyDescent="0.25">
      <c r="W880" s="13"/>
    </row>
    <row r="881" spans="23:23" x14ac:dyDescent="0.25">
      <c r="W881" s="13"/>
    </row>
    <row r="882" spans="23:23" x14ac:dyDescent="0.25">
      <c r="W882" s="13"/>
    </row>
    <row r="883" spans="23:23" x14ac:dyDescent="0.25">
      <c r="W883" s="13"/>
    </row>
    <row r="884" spans="23:23" x14ac:dyDescent="0.25">
      <c r="W884" s="13"/>
    </row>
    <row r="885" spans="23:23" x14ac:dyDescent="0.25">
      <c r="W885" s="13"/>
    </row>
    <row r="886" spans="23:23" x14ac:dyDescent="0.25">
      <c r="W886" s="13"/>
    </row>
    <row r="887" spans="23:23" x14ac:dyDescent="0.25">
      <c r="W887" s="13"/>
    </row>
    <row r="888" spans="23:23" x14ac:dyDescent="0.25">
      <c r="W888" s="13"/>
    </row>
    <row r="889" spans="23:23" x14ac:dyDescent="0.25">
      <c r="W889" s="13"/>
    </row>
    <row r="890" spans="23:23" x14ac:dyDescent="0.25">
      <c r="W890" s="13"/>
    </row>
    <row r="891" spans="23:23" x14ac:dyDescent="0.25">
      <c r="W891" s="13"/>
    </row>
    <row r="892" spans="23:23" x14ac:dyDescent="0.25">
      <c r="W892" s="13"/>
    </row>
    <row r="893" spans="23:23" x14ac:dyDescent="0.25">
      <c r="W893" s="13"/>
    </row>
    <row r="894" spans="23:23" x14ac:dyDescent="0.25">
      <c r="W894" s="13"/>
    </row>
    <row r="895" spans="23:23" x14ac:dyDescent="0.25">
      <c r="W895" s="13"/>
    </row>
    <row r="896" spans="23:23" x14ac:dyDescent="0.25">
      <c r="W896" s="13"/>
    </row>
    <row r="897" spans="23:23" x14ac:dyDescent="0.25">
      <c r="W897" s="13"/>
    </row>
    <row r="898" spans="23:23" x14ac:dyDescent="0.25">
      <c r="W898" s="13"/>
    </row>
    <row r="899" spans="23:23" x14ac:dyDescent="0.25">
      <c r="W899" s="13"/>
    </row>
    <row r="900" spans="23:23" x14ac:dyDescent="0.25">
      <c r="W900" s="13"/>
    </row>
    <row r="901" spans="23:23" x14ac:dyDescent="0.25">
      <c r="W901" s="13"/>
    </row>
    <row r="902" spans="23:23" x14ac:dyDescent="0.25">
      <c r="W902" s="13"/>
    </row>
    <row r="903" spans="23:23" x14ac:dyDescent="0.25">
      <c r="W903" s="13"/>
    </row>
    <row r="904" spans="23:23" x14ac:dyDescent="0.25">
      <c r="W904" s="13"/>
    </row>
    <row r="905" spans="23:23" x14ac:dyDescent="0.25">
      <c r="W905" s="13"/>
    </row>
    <row r="906" spans="23:23" x14ac:dyDescent="0.25">
      <c r="W906" s="13"/>
    </row>
    <row r="907" spans="23:23" x14ac:dyDescent="0.25">
      <c r="W907" s="13"/>
    </row>
    <row r="908" spans="23:23" x14ac:dyDescent="0.25">
      <c r="W908" s="13"/>
    </row>
    <row r="909" spans="23:23" x14ac:dyDescent="0.25">
      <c r="W909" s="13"/>
    </row>
    <row r="910" spans="23:23" x14ac:dyDescent="0.25">
      <c r="W910" s="13"/>
    </row>
    <row r="911" spans="23:23" x14ac:dyDescent="0.25">
      <c r="W911" s="13"/>
    </row>
    <row r="912" spans="23:23" x14ac:dyDescent="0.25">
      <c r="W912" s="13"/>
    </row>
    <row r="913" spans="23:23" x14ac:dyDescent="0.25">
      <c r="W913" s="13"/>
    </row>
    <row r="914" spans="23:23" x14ac:dyDescent="0.25">
      <c r="W914" s="13"/>
    </row>
    <row r="915" spans="23:23" x14ac:dyDescent="0.25">
      <c r="W915" s="13"/>
    </row>
    <row r="916" spans="23:23" x14ac:dyDescent="0.25">
      <c r="W916" s="13"/>
    </row>
    <row r="917" spans="23:23" x14ac:dyDescent="0.25">
      <c r="W917" s="13"/>
    </row>
    <row r="918" spans="23:23" x14ac:dyDescent="0.25">
      <c r="W918" s="13"/>
    </row>
  </sheetData>
  <mergeCells count="18">
    <mergeCell ref="A17:C20"/>
    <mergeCell ref="D17:W20"/>
    <mergeCell ref="A22:C22"/>
    <mergeCell ref="E22:F22"/>
    <mergeCell ref="H22:J22"/>
    <mergeCell ref="M22:O22"/>
    <mergeCell ref="T29:X29"/>
    <mergeCell ref="O30:R30"/>
    <mergeCell ref="A23:C23"/>
    <mergeCell ref="H23:I23"/>
    <mergeCell ref="H24:I24"/>
    <mergeCell ref="H25:I25"/>
    <mergeCell ref="H26:I26"/>
    <mergeCell ref="O31:R31"/>
    <mergeCell ref="O32:R32"/>
    <mergeCell ref="A29:G29"/>
    <mergeCell ref="H29:N29"/>
    <mergeCell ref="O29:S29"/>
  </mergeCells>
  <conditionalFormatting sqref="W31:W32">
    <cfRule type="containsText" dxfId="8" priority="1" stopIfTrue="1" operator="containsText" text="Cerrada">
      <formula>NOT(ISERROR(SEARCH("Cerrada",W31)))</formula>
    </cfRule>
    <cfRule type="containsText" dxfId="7" priority="2" stopIfTrue="1" operator="containsText" text="En ejecución">
      <formula>NOT(ISERROR(SEARCH("En ejecución",W31)))</formula>
    </cfRule>
    <cfRule type="containsText" dxfId="6" priority="3" stopIfTrue="1" operator="containsText" text="Vencida">
      <formula>NOT(ISERROR(SEARCH("Vencida",W31)))</formula>
    </cfRule>
  </conditionalFormatting>
  <dataValidations count="7">
    <dataValidation type="list" allowBlank="1" showInputMessage="1" showErrorMessage="1" sqref="I31:I32">
      <formula1>$H$2:$H$3</formula1>
    </dataValidation>
    <dataValidation type="list" allowBlank="1" showInputMessage="1" showErrorMessage="1" sqref="F31:F32">
      <formula1>$G$2:$G$5</formula1>
    </dataValidation>
    <dataValidation type="list" allowBlank="1" showInputMessage="1" showErrorMessage="1" sqref="C31:C32">
      <formula1>$D$2:$D$13</formula1>
    </dataValidation>
    <dataValidation type="list" allowBlank="1" showInputMessage="1" showErrorMessage="1" sqref="B31:B32">
      <formula1>$F$2:$F$6</formula1>
    </dataValidation>
    <dataValidation type="list" allowBlank="1" showErrorMessage="1" sqref="A23">
      <formula1>PROCESOS</formula1>
    </dataValidation>
    <dataValidation type="list" allowBlank="1" showInputMessage="1" showErrorMessage="1" sqref="W31:W32">
      <formula1>$I$2:$I$4</formula1>
    </dataValidation>
    <dataValidation type="list" allowBlank="1" showInputMessage="1" showErrorMessage="1" sqref="V31:V32">
      <formula1>$J$2:$J$4</formula1>
    </dataValidation>
  </dataValidation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0"/>
  <sheetViews>
    <sheetView showGridLines="0" workbookViewId="0"/>
  </sheetViews>
  <sheetFormatPr baseColWidth="10" defaultColWidth="14.42578125" defaultRowHeight="15" customHeight="1" x14ac:dyDescent="0.25"/>
  <cols>
    <col min="1" max="1" width="11.42578125" customWidth="1"/>
    <col min="2" max="2" width="45.140625" customWidth="1"/>
    <col min="3" max="3" width="33" customWidth="1"/>
    <col min="4" max="4" width="24.5703125" customWidth="1"/>
    <col min="5" max="5" width="13.85546875" customWidth="1"/>
    <col min="6" max="6" width="10" customWidth="1"/>
    <col min="7" max="7" width="22.42578125" customWidth="1"/>
    <col min="8" max="8" width="49.28515625" customWidth="1"/>
    <col min="9" max="18" width="9.42578125" customWidth="1"/>
    <col min="19" max="26" width="12.5703125" customWidth="1"/>
  </cols>
  <sheetData>
    <row r="1" spans="1:8" x14ac:dyDescent="0.25">
      <c r="A1" s="3" t="s">
        <v>0</v>
      </c>
      <c r="B1" s="4" t="s">
        <v>1</v>
      </c>
      <c r="C1" s="4" t="s">
        <v>2</v>
      </c>
      <c r="D1" s="6" t="s">
        <v>7</v>
      </c>
      <c r="E1" s="6" t="s">
        <v>4</v>
      </c>
      <c r="F1" s="6" t="s">
        <v>6</v>
      </c>
      <c r="G1" s="6" t="s">
        <v>5</v>
      </c>
      <c r="H1" s="6" t="s">
        <v>3</v>
      </c>
    </row>
    <row r="2" spans="1:8" x14ac:dyDescent="0.25">
      <c r="A2" s="9" t="s">
        <v>94</v>
      </c>
      <c r="B2" s="10" t="s">
        <v>8</v>
      </c>
      <c r="C2" s="10" t="s">
        <v>9</v>
      </c>
      <c r="D2" s="10" t="s">
        <v>20</v>
      </c>
      <c r="E2" s="10" t="s">
        <v>11</v>
      </c>
      <c r="F2" s="9" t="s">
        <v>13</v>
      </c>
      <c r="G2" s="10" t="s">
        <v>12</v>
      </c>
      <c r="H2" s="10" t="s">
        <v>10</v>
      </c>
    </row>
    <row r="3" spans="1:8" x14ac:dyDescent="0.25">
      <c r="A3" s="9" t="s">
        <v>96</v>
      </c>
      <c r="B3" s="10" t="s">
        <v>14</v>
      </c>
      <c r="C3" s="10" t="s">
        <v>15</v>
      </c>
      <c r="D3" s="10" t="s">
        <v>26</v>
      </c>
      <c r="E3" s="10" t="s">
        <v>17</v>
      </c>
      <c r="F3" s="9" t="s">
        <v>19</v>
      </c>
      <c r="G3" s="10" t="s">
        <v>18</v>
      </c>
      <c r="H3" s="10" t="s">
        <v>16</v>
      </c>
    </row>
    <row r="4" spans="1:8" x14ac:dyDescent="0.25">
      <c r="A4" s="9" t="s">
        <v>98</v>
      </c>
      <c r="B4" s="10" t="s">
        <v>126</v>
      </c>
      <c r="C4" s="10" t="s">
        <v>22</v>
      </c>
      <c r="D4" s="10" t="s">
        <v>30</v>
      </c>
      <c r="E4" s="10"/>
      <c r="F4" s="9" t="s">
        <v>25</v>
      </c>
      <c r="G4" s="10" t="s">
        <v>24</v>
      </c>
      <c r="H4" s="10" t="s">
        <v>23</v>
      </c>
    </row>
    <row r="5" spans="1:8" x14ac:dyDescent="0.25">
      <c r="A5" s="9" t="s">
        <v>100</v>
      </c>
      <c r="B5" s="10" t="s">
        <v>124</v>
      </c>
      <c r="C5" s="10" t="s">
        <v>27</v>
      </c>
      <c r="D5" s="10" t="s">
        <v>34</v>
      </c>
      <c r="E5" s="10"/>
      <c r="F5" s="9" t="s">
        <v>79</v>
      </c>
      <c r="G5" s="10" t="s">
        <v>29</v>
      </c>
      <c r="H5" s="10" t="s">
        <v>28</v>
      </c>
    </row>
    <row r="6" spans="1:8" x14ac:dyDescent="0.25">
      <c r="A6" s="9" t="s">
        <v>102</v>
      </c>
      <c r="B6" s="10" t="s">
        <v>38</v>
      </c>
      <c r="C6" s="10" t="s">
        <v>31</v>
      </c>
      <c r="D6" s="10"/>
      <c r="E6" s="10"/>
      <c r="F6" s="9" t="s">
        <v>33</v>
      </c>
      <c r="H6" s="10" t="s">
        <v>32</v>
      </c>
    </row>
    <row r="7" spans="1:8" x14ac:dyDescent="0.25">
      <c r="A7" s="9" t="s">
        <v>104</v>
      </c>
      <c r="B7" s="10" t="s">
        <v>42</v>
      </c>
      <c r="C7" s="10" t="s">
        <v>35</v>
      </c>
      <c r="D7" s="10"/>
      <c r="E7" s="10"/>
      <c r="F7" s="9" t="s">
        <v>37</v>
      </c>
      <c r="H7" s="10" t="s">
        <v>36</v>
      </c>
    </row>
    <row r="8" spans="1:8" x14ac:dyDescent="0.25">
      <c r="A8" s="9" t="s">
        <v>106</v>
      </c>
      <c r="B8" s="10" t="s">
        <v>45</v>
      </c>
      <c r="C8" s="10" t="s">
        <v>39</v>
      </c>
      <c r="D8" s="10"/>
      <c r="E8" s="10"/>
      <c r="F8" s="9" t="s">
        <v>41</v>
      </c>
      <c r="H8" s="10" t="s">
        <v>40</v>
      </c>
    </row>
    <row r="9" spans="1:8" x14ac:dyDescent="0.25">
      <c r="A9" s="9" t="s">
        <v>108</v>
      </c>
      <c r="B9" s="10" t="s">
        <v>127</v>
      </c>
      <c r="C9" s="10" t="s">
        <v>43</v>
      </c>
      <c r="D9" s="10"/>
      <c r="E9" s="10"/>
      <c r="F9" s="9"/>
      <c r="H9" s="10" t="s">
        <v>44</v>
      </c>
    </row>
    <row r="10" spans="1:8" x14ac:dyDescent="0.25">
      <c r="A10" s="9" t="s">
        <v>110</v>
      </c>
      <c r="B10" s="10" t="s">
        <v>50</v>
      </c>
      <c r="C10" s="10" t="s">
        <v>46</v>
      </c>
      <c r="D10" s="10"/>
      <c r="E10" s="10"/>
      <c r="F10" s="9"/>
      <c r="H10" s="10" t="s">
        <v>129</v>
      </c>
    </row>
    <row r="11" spans="1:8" x14ac:dyDescent="0.25">
      <c r="A11" s="9" t="s">
        <v>112</v>
      </c>
      <c r="B11" s="10" t="s">
        <v>52</v>
      </c>
      <c r="C11" s="10" t="s">
        <v>48</v>
      </c>
      <c r="D11" s="11"/>
      <c r="E11" s="11"/>
      <c r="F11" s="12"/>
      <c r="H11" s="10" t="s">
        <v>47</v>
      </c>
    </row>
    <row r="12" spans="1:8" x14ac:dyDescent="0.25">
      <c r="A12" s="9" t="s">
        <v>114</v>
      </c>
      <c r="B12" s="10" t="s">
        <v>54</v>
      </c>
      <c r="C12" s="10" t="s">
        <v>125</v>
      </c>
      <c r="D12" s="11"/>
      <c r="E12" s="11"/>
      <c r="F12" s="12"/>
    </row>
    <row r="13" spans="1:8" x14ac:dyDescent="0.25">
      <c r="A13" s="9" t="s">
        <v>116</v>
      </c>
      <c r="B13" s="10" t="s">
        <v>55</v>
      </c>
      <c r="C13" s="10" t="s">
        <v>49</v>
      </c>
      <c r="D13" s="11"/>
      <c r="E13" s="11"/>
      <c r="F13" s="12"/>
    </row>
    <row r="14" spans="1:8" x14ac:dyDescent="0.25">
      <c r="A14" s="9" t="s">
        <v>118</v>
      </c>
      <c r="B14" s="10" t="s">
        <v>128</v>
      </c>
      <c r="C14" s="10" t="s">
        <v>51</v>
      </c>
      <c r="D14" s="11"/>
      <c r="E14" s="11"/>
      <c r="F14" s="12"/>
    </row>
    <row r="15" spans="1:8" x14ac:dyDescent="0.25">
      <c r="A15" s="9" t="s">
        <v>120</v>
      </c>
      <c r="B15" s="10" t="s">
        <v>21</v>
      </c>
      <c r="C15" s="10" t="s">
        <v>53</v>
      </c>
      <c r="D15" s="1"/>
      <c r="E15" s="11"/>
      <c r="F15" s="12"/>
    </row>
    <row r="16" spans="1:8" x14ac:dyDescent="0.25">
      <c r="A16" s="1"/>
      <c r="B16" s="1"/>
      <c r="C16" s="1"/>
      <c r="D16" s="1"/>
      <c r="E16" s="11"/>
      <c r="F16" s="12"/>
    </row>
    <row r="17" spans="1:6" x14ac:dyDescent="0.25">
      <c r="A17" s="1"/>
      <c r="B17" s="1"/>
      <c r="C17" s="1"/>
      <c r="D17" s="1"/>
      <c r="E17" s="11"/>
      <c r="F17" s="12"/>
    </row>
    <row r="18" spans="1:6" x14ac:dyDescent="0.25">
      <c r="A18" s="1"/>
      <c r="B18" s="1"/>
      <c r="C18" s="1"/>
      <c r="D18" s="1"/>
      <c r="E18" s="1"/>
      <c r="F18" s="1"/>
    </row>
    <row r="19" spans="1:6" x14ac:dyDescent="0.25">
      <c r="A19" s="1"/>
      <c r="B19" s="1"/>
      <c r="C19" s="1"/>
      <c r="D19" s="1"/>
      <c r="E19" s="1"/>
      <c r="F19" s="1"/>
    </row>
    <row r="20" spans="1:6" x14ac:dyDescent="0.25">
      <c r="A20" s="1"/>
      <c r="B20" s="1"/>
      <c r="C20" s="1"/>
      <c r="D20" s="1"/>
      <c r="E20" s="1"/>
      <c r="F20" s="1"/>
    </row>
    <row r="21" spans="1:6" x14ac:dyDescent="0.25">
      <c r="A21" s="1"/>
      <c r="B21" s="1"/>
      <c r="C21" s="1"/>
      <c r="D21" s="1"/>
      <c r="E21" s="1"/>
      <c r="F21" s="1"/>
    </row>
    <row r="22" spans="1:6" x14ac:dyDescent="0.25">
      <c r="A22" s="1"/>
      <c r="B22" s="1"/>
      <c r="C22" s="1"/>
      <c r="D22" s="1"/>
      <c r="E22" s="1"/>
      <c r="F22" s="1"/>
    </row>
    <row r="23" spans="1:6" x14ac:dyDescent="0.25">
      <c r="A23" s="1"/>
      <c r="B23" s="1"/>
      <c r="C23" s="1"/>
      <c r="D23" s="1"/>
      <c r="E23" s="1"/>
      <c r="F23" s="1"/>
    </row>
    <row r="24" spans="1:6" x14ac:dyDescent="0.25">
      <c r="A24" s="1"/>
      <c r="B24" s="1"/>
      <c r="C24" s="1"/>
      <c r="D24" s="1"/>
      <c r="E24" s="1"/>
      <c r="F24" s="1"/>
    </row>
    <row r="25" spans="1:6" x14ac:dyDescent="0.25">
      <c r="A25" s="1"/>
      <c r="B25" s="1"/>
      <c r="C25" s="1"/>
      <c r="D25" s="1"/>
      <c r="E25" s="1"/>
      <c r="F25" s="1"/>
    </row>
    <row r="26" spans="1:6" x14ac:dyDescent="0.25">
      <c r="A26" s="1"/>
      <c r="B26" s="1"/>
      <c r="C26" s="1"/>
      <c r="D26" s="1"/>
      <c r="E26" s="1"/>
      <c r="F26" s="1"/>
    </row>
    <row r="27" spans="1:6" x14ac:dyDescent="0.25">
      <c r="A27" s="1"/>
      <c r="B27" s="1"/>
      <c r="C27" s="1"/>
      <c r="D27" s="1"/>
      <c r="E27" s="1"/>
      <c r="F27" s="1"/>
    </row>
    <row r="28" spans="1:6" x14ac:dyDescent="0.25">
      <c r="A28" s="1"/>
      <c r="B28" s="1"/>
      <c r="C28" s="1"/>
      <c r="D28" s="1"/>
      <c r="E28" s="1"/>
      <c r="F28" s="1"/>
    </row>
    <row r="29" spans="1:6" x14ac:dyDescent="0.25">
      <c r="A29" s="1"/>
      <c r="B29" s="1"/>
      <c r="C29" s="1"/>
      <c r="D29" s="1"/>
      <c r="E29" s="1"/>
      <c r="F29" s="1"/>
    </row>
    <row r="30" spans="1:6" x14ac:dyDescent="0.25">
      <c r="A30" s="1"/>
      <c r="B30" s="1"/>
      <c r="C30" s="1"/>
      <c r="D30" s="1"/>
      <c r="E30" s="1"/>
      <c r="F30" s="1"/>
    </row>
    <row r="31" spans="1:6" x14ac:dyDescent="0.25">
      <c r="A31" s="1"/>
      <c r="B31" s="1"/>
      <c r="C31" s="1"/>
      <c r="D31" s="1"/>
      <c r="E31" s="1"/>
      <c r="F31" s="1"/>
    </row>
    <row r="32" spans="1:6" x14ac:dyDescent="0.25">
      <c r="A32" s="1"/>
      <c r="B32" s="1"/>
      <c r="C32" s="1"/>
      <c r="D32" s="1"/>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row r="44" spans="1:6" x14ac:dyDescent="0.25">
      <c r="A44" s="1"/>
      <c r="B44" s="1"/>
      <c r="C44" s="1"/>
      <c r="D44" s="1"/>
      <c r="E44" s="1"/>
      <c r="F44" s="1"/>
    </row>
    <row r="45" spans="1:6" x14ac:dyDescent="0.25">
      <c r="A45" s="1"/>
      <c r="B45" s="1"/>
      <c r="C45" s="1"/>
      <c r="D45" s="1"/>
      <c r="E45" s="1"/>
      <c r="F45" s="1"/>
    </row>
    <row r="46" spans="1:6" x14ac:dyDescent="0.25">
      <c r="A46" s="1"/>
      <c r="B46" s="1"/>
      <c r="C46" s="1"/>
      <c r="D46" s="1"/>
      <c r="E46" s="1"/>
      <c r="F46" s="1"/>
    </row>
    <row r="47" spans="1:6" x14ac:dyDescent="0.25">
      <c r="A47" s="1"/>
      <c r="B47" s="1"/>
      <c r="C47" s="1"/>
      <c r="D47" s="1"/>
      <c r="E47" s="1"/>
      <c r="F47" s="1"/>
    </row>
    <row r="48" spans="1:6" x14ac:dyDescent="0.25">
      <c r="A48" s="1"/>
      <c r="B48" s="1"/>
      <c r="C48" s="1"/>
      <c r="D48" s="1"/>
      <c r="E48" s="1"/>
      <c r="F48" s="1"/>
    </row>
    <row r="49" spans="1:6" x14ac:dyDescent="0.25">
      <c r="A49" s="1"/>
      <c r="B49" s="1"/>
      <c r="C49" s="1"/>
      <c r="D49" s="1"/>
      <c r="E49" s="1"/>
      <c r="F49" s="1"/>
    </row>
    <row r="50" spans="1:6" x14ac:dyDescent="0.25">
      <c r="A50" s="1"/>
      <c r="B50" s="1"/>
      <c r="C50" s="1"/>
      <c r="D50" s="1"/>
      <c r="E50" s="1"/>
      <c r="F50" s="1"/>
    </row>
    <row r="51" spans="1:6" x14ac:dyDescent="0.25">
      <c r="A51" s="1"/>
      <c r="B51" s="1"/>
      <c r="C51" s="1"/>
      <c r="D51" s="1"/>
      <c r="E51" s="1"/>
      <c r="F51" s="1"/>
    </row>
    <row r="52" spans="1:6" x14ac:dyDescent="0.25">
      <c r="A52" s="1"/>
      <c r="B52" s="1"/>
      <c r="C52" s="1"/>
      <c r="D52" s="1"/>
      <c r="E52" s="1"/>
      <c r="F52" s="1"/>
    </row>
    <row r="53" spans="1:6" x14ac:dyDescent="0.25">
      <c r="A53" s="1"/>
      <c r="B53" s="1"/>
      <c r="C53" s="1"/>
      <c r="D53" s="1"/>
      <c r="E53" s="1"/>
      <c r="F53" s="1"/>
    </row>
    <row r="54" spans="1:6" x14ac:dyDescent="0.25">
      <c r="A54" s="1"/>
      <c r="B54" s="1"/>
      <c r="C54" s="1"/>
      <c r="D54" s="1"/>
      <c r="E54" s="1"/>
      <c r="F54" s="1"/>
    </row>
    <row r="55" spans="1:6" x14ac:dyDescent="0.25">
      <c r="A55" s="1"/>
      <c r="B55" s="1"/>
      <c r="C55" s="1"/>
      <c r="D55" s="1"/>
      <c r="E55" s="1"/>
      <c r="F55" s="1"/>
    </row>
    <row r="56" spans="1:6" x14ac:dyDescent="0.25">
      <c r="A56" s="1"/>
      <c r="B56" s="1"/>
      <c r="C56" s="1"/>
      <c r="D56" s="1"/>
      <c r="E56" s="1"/>
      <c r="F56" s="1"/>
    </row>
    <row r="57" spans="1:6" x14ac:dyDescent="0.25">
      <c r="A57" s="1"/>
      <c r="B57" s="1"/>
      <c r="C57" s="1"/>
      <c r="D57" s="1"/>
      <c r="E57" s="1"/>
      <c r="F57" s="1"/>
    </row>
    <row r="58" spans="1:6" x14ac:dyDescent="0.25">
      <c r="A58" s="1"/>
      <c r="B58" s="1"/>
      <c r="C58" s="1"/>
      <c r="D58" s="1"/>
      <c r="E58" s="1"/>
      <c r="F58" s="1"/>
    </row>
    <row r="59" spans="1:6" x14ac:dyDescent="0.25">
      <c r="A59" s="1"/>
      <c r="B59" s="1"/>
      <c r="C59" s="1"/>
      <c r="D59" s="1"/>
      <c r="E59" s="1"/>
      <c r="F59" s="1"/>
    </row>
    <row r="60" spans="1:6" x14ac:dyDescent="0.25">
      <c r="A60" s="1"/>
      <c r="B60" s="1"/>
      <c r="C60" s="1"/>
      <c r="D60" s="1"/>
      <c r="E60" s="1"/>
      <c r="F60" s="1"/>
    </row>
    <row r="61" spans="1:6" x14ac:dyDescent="0.25">
      <c r="A61" s="1"/>
      <c r="B61" s="1"/>
      <c r="C61" s="1"/>
      <c r="D61" s="1"/>
      <c r="E61" s="1"/>
      <c r="F61" s="1"/>
    </row>
    <row r="62" spans="1:6" x14ac:dyDescent="0.25">
      <c r="A62" s="1"/>
      <c r="B62" s="1"/>
      <c r="C62" s="1"/>
      <c r="D62" s="1"/>
      <c r="E62" s="1"/>
      <c r="F62" s="1"/>
    </row>
    <row r="63" spans="1:6" x14ac:dyDescent="0.25">
      <c r="A63" s="1"/>
      <c r="B63" s="1"/>
      <c r="C63" s="1"/>
      <c r="D63" s="1"/>
      <c r="E63" s="1"/>
      <c r="F63" s="1"/>
    </row>
    <row r="64" spans="1:6" x14ac:dyDescent="0.25">
      <c r="A64" s="1"/>
      <c r="B64" s="1"/>
      <c r="C64" s="1"/>
      <c r="D64" s="1"/>
      <c r="E64" s="1"/>
      <c r="F64" s="1"/>
    </row>
    <row r="65" spans="1:6" x14ac:dyDescent="0.25">
      <c r="A65" s="1"/>
      <c r="B65" s="1"/>
      <c r="C65" s="1"/>
      <c r="D65" s="1"/>
      <c r="E65" s="1"/>
      <c r="F65" s="1"/>
    </row>
    <row r="66" spans="1:6" x14ac:dyDescent="0.25">
      <c r="A66" s="1"/>
      <c r="B66" s="1"/>
      <c r="C66" s="1"/>
      <c r="D66" s="1"/>
      <c r="E66" s="1"/>
      <c r="F66" s="1"/>
    </row>
    <row r="67" spans="1:6" x14ac:dyDescent="0.25">
      <c r="A67" s="1"/>
      <c r="B67" s="1"/>
      <c r="C67" s="1"/>
      <c r="D67" s="1"/>
      <c r="E67" s="1"/>
      <c r="F67" s="1"/>
    </row>
    <row r="68" spans="1:6" x14ac:dyDescent="0.25">
      <c r="A68" s="1"/>
      <c r="B68" s="1"/>
      <c r="C68" s="1"/>
      <c r="D68" s="1"/>
      <c r="E68" s="1"/>
      <c r="F68" s="1"/>
    </row>
    <row r="69" spans="1:6" x14ac:dyDescent="0.25">
      <c r="A69" s="1"/>
      <c r="B69" s="1"/>
      <c r="C69" s="1"/>
      <c r="D69" s="1"/>
      <c r="E69" s="1"/>
      <c r="F69" s="1"/>
    </row>
    <row r="70" spans="1:6" x14ac:dyDescent="0.25">
      <c r="A70" s="1"/>
      <c r="B70" s="1"/>
      <c r="C70" s="1"/>
      <c r="D70" s="1"/>
      <c r="E70" s="1"/>
      <c r="F70" s="1"/>
    </row>
    <row r="71" spans="1:6" x14ac:dyDescent="0.25">
      <c r="A71" s="1"/>
      <c r="B71" s="1"/>
      <c r="C71" s="1"/>
      <c r="D71" s="1"/>
      <c r="E71" s="1"/>
      <c r="F71" s="1"/>
    </row>
    <row r="72" spans="1:6" x14ac:dyDescent="0.25">
      <c r="A72" s="1"/>
      <c r="B72" s="1"/>
      <c r="C72" s="1"/>
      <c r="D72" s="1"/>
      <c r="E72" s="1"/>
      <c r="F72" s="1"/>
    </row>
    <row r="73" spans="1:6" x14ac:dyDescent="0.25">
      <c r="A73" s="1"/>
      <c r="B73" s="1"/>
      <c r="C73" s="1"/>
      <c r="D73" s="1"/>
      <c r="E73" s="1"/>
      <c r="F73" s="1"/>
    </row>
    <row r="74" spans="1:6" x14ac:dyDescent="0.25">
      <c r="A74" s="1"/>
      <c r="B74" s="1"/>
      <c r="C74" s="1"/>
      <c r="D74" s="1"/>
      <c r="E74" s="1"/>
      <c r="F74" s="1"/>
    </row>
    <row r="75" spans="1:6" x14ac:dyDescent="0.25">
      <c r="A75" s="1"/>
      <c r="B75" s="1"/>
      <c r="C75" s="1"/>
      <c r="D75" s="1"/>
      <c r="E75" s="1"/>
      <c r="F75" s="1"/>
    </row>
    <row r="76" spans="1:6" x14ac:dyDescent="0.25">
      <c r="A76" s="1"/>
      <c r="B76" s="1"/>
      <c r="C76" s="1"/>
      <c r="D76" s="1"/>
      <c r="E76" s="1"/>
      <c r="F76" s="1"/>
    </row>
    <row r="77" spans="1:6" x14ac:dyDescent="0.25">
      <c r="A77" s="1"/>
      <c r="B77" s="1"/>
      <c r="C77" s="1"/>
      <c r="D77" s="1"/>
      <c r="E77" s="1"/>
      <c r="F77" s="1"/>
    </row>
    <row r="78" spans="1:6" x14ac:dyDescent="0.25">
      <c r="A78" s="1"/>
      <c r="B78" s="1"/>
      <c r="C78" s="1"/>
      <c r="D78" s="1"/>
      <c r="E78" s="1"/>
      <c r="F78" s="1"/>
    </row>
    <row r="79" spans="1:6" x14ac:dyDescent="0.25">
      <c r="A79" s="1"/>
      <c r="B79" s="1"/>
      <c r="C79" s="1"/>
      <c r="D79" s="1"/>
      <c r="E79" s="1"/>
      <c r="F79" s="1"/>
    </row>
    <row r="80" spans="1:6" x14ac:dyDescent="0.25">
      <c r="A80" s="1"/>
      <c r="B80" s="1"/>
      <c r="C80" s="1"/>
      <c r="D80" s="1"/>
      <c r="E80" s="1"/>
      <c r="F80" s="1"/>
    </row>
    <row r="81" spans="1:6" x14ac:dyDescent="0.25">
      <c r="A81" s="1"/>
      <c r="B81" s="1"/>
      <c r="C81" s="1"/>
      <c r="D81" s="1"/>
      <c r="E81" s="1"/>
      <c r="F81" s="1"/>
    </row>
    <row r="82" spans="1:6" x14ac:dyDescent="0.25">
      <c r="A82" s="1"/>
      <c r="B82" s="1"/>
      <c r="C82" s="1"/>
      <c r="D82" s="1"/>
      <c r="E82" s="1"/>
      <c r="F82" s="1"/>
    </row>
    <row r="83" spans="1:6" x14ac:dyDescent="0.25">
      <c r="A83" s="1"/>
      <c r="B83" s="1"/>
      <c r="C83" s="1"/>
      <c r="D83" s="1"/>
      <c r="E83" s="1"/>
      <c r="F83" s="1"/>
    </row>
    <row r="84" spans="1:6" x14ac:dyDescent="0.25">
      <c r="A84" s="1"/>
      <c r="B84" s="1"/>
      <c r="C84" s="1"/>
      <c r="D84" s="1"/>
      <c r="E84" s="1"/>
      <c r="F84" s="1"/>
    </row>
    <row r="85" spans="1:6" x14ac:dyDescent="0.25">
      <c r="A85" s="1"/>
      <c r="B85" s="1"/>
      <c r="C85" s="1"/>
      <c r="D85" s="1"/>
      <c r="E85" s="1"/>
      <c r="F85" s="1"/>
    </row>
    <row r="86" spans="1:6" x14ac:dyDescent="0.25">
      <c r="A86" s="1"/>
      <c r="B86" s="1"/>
      <c r="C86" s="1"/>
      <c r="D86" s="1"/>
      <c r="E86" s="1"/>
      <c r="F86" s="1"/>
    </row>
    <row r="87" spans="1:6" x14ac:dyDescent="0.25">
      <c r="A87" s="1"/>
      <c r="B87" s="1"/>
      <c r="C87" s="1"/>
      <c r="D87" s="1"/>
      <c r="E87" s="1"/>
      <c r="F87" s="1"/>
    </row>
    <row r="88" spans="1:6" x14ac:dyDescent="0.25">
      <c r="A88" s="1"/>
      <c r="B88" s="1"/>
      <c r="C88" s="1"/>
      <c r="D88" s="1"/>
      <c r="E88" s="1"/>
      <c r="F88" s="1"/>
    </row>
    <row r="89" spans="1:6" x14ac:dyDescent="0.25">
      <c r="A89" s="1"/>
      <c r="B89" s="1"/>
      <c r="C89" s="1"/>
      <c r="D89" s="1"/>
      <c r="E89" s="1"/>
      <c r="F89" s="1"/>
    </row>
    <row r="90" spans="1:6" x14ac:dyDescent="0.25">
      <c r="A90" s="1"/>
      <c r="B90" s="1"/>
      <c r="C90" s="1"/>
      <c r="D90" s="1"/>
      <c r="E90" s="1"/>
      <c r="F90" s="1"/>
    </row>
    <row r="91" spans="1:6" x14ac:dyDescent="0.25">
      <c r="A91" s="1"/>
      <c r="B91" s="1"/>
      <c r="C91" s="1"/>
      <c r="D91" s="1"/>
      <c r="E91" s="1"/>
      <c r="F91" s="1"/>
    </row>
    <row r="92" spans="1:6" x14ac:dyDescent="0.25">
      <c r="A92" s="1"/>
      <c r="B92" s="1"/>
      <c r="C92" s="1"/>
      <c r="D92" s="1"/>
      <c r="E92" s="1"/>
      <c r="F92" s="1"/>
    </row>
    <row r="93" spans="1:6" x14ac:dyDescent="0.25">
      <c r="A93" s="1"/>
      <c r="B93" s="1"/>
      <c r="C93" s="1"/>
      <c r="D93" s="1"/>
      <c r="E93" s="1"/>
      <c r="F93" s="1"/>
    </row>
    <row r="94" spans="1:6" x14ac:dyDescent="0.25">
      <c r="A94" s="1"/>
      <c r="B94" s="1"/>
      <c r="C94" s="1"/>
      <c r="D94" s="1"/>
      <c r="E94" s="1"/>
      <c r="F94" s="1"/>
    </row>
    <row r="95" spans="1:6" x14ac:dyDescent="0.25">
      <c r="A95" s="1"/>
      <c r="B95" s="1"/>
      <c r="C95" s="1"/>
      <c r="D95" s="1"/>
      <c r="E95" s="1"/>
      <c r="F95" s="1"/>
    </row>
    <row r="96" spans="1:6" x14ac:dyDescent="0.25">
      <c r="A96" s="1"/>
      <c r="B96" s="1"/>
      <c r="C96" s="1"/>
      <c r="D96" s="1"/>
      <c r="E96" s="1"/>
      <c r="F96" s="1"/>
    </row>
    <row r="97" spans="1:6" x14ac:dyDescent="0.25">
      <c r="A97" s="1"/>
      <c r="B97" s="1"/>
      <c r="C97" s="1"/>
      <c r="D97" s="1"/>
      <c r="E97" s="1"/>
      <c r="F97" s="1"/>
    </row>
    <row r="98" spans="1:6" x14ac:dyDescent="0.25">
      <c r="A98" s="1"/>
      <c r="B98" s="1"/>
      <c r="C98" s="1"/>
      <c r="D98" s="1"/>
      <c r="E98" s="1"/>
      <c r="F98" s="1"/>
    </row>
    <row r="99" spans="1:6" x14ac:dyDescent="0.25">
      <c r="A99" s="1"/>
      <c r="B99" s="1"/>
      <c r="C99" s="1"/>
      <c r="D99" s="1"/>
      <c r="E99" s="1"/>
      <c r="F99" s="1"/>
    </row>
    <row r="100" spans="1:6" x14ac:dyDescent="0.25">
      <c r="A100" s="1"/>
      <c r="B100" s="1"/>
      <c r="C100" s="1"/>
      <c r="D100" s="1"/>
      <c r="E100" s="1"/>
      <c r="F100" s="1"/>
    </row>
    <row r="101" spans="1:6" x14ac:dyDescent="0.25">
      <c r="A101" s="1"/>
      <c r="B101" s="1"/>
      <c r="C101" s="1"/>
      <c r="D101" s="1"/>
      <c r="E101" s="1"/>
      <c r="F101" s="1"/>
    </row>
    <row r="102" spans="1:6" x14ac:dyDescent="0.25">
      <c r="A102" s="1"/>
      <c r="B102" s="1"/>
      <c r="C102" s="1"/>
      <c r="D102" s="1"/>
      <c r="E102" s="1"/>
      <c r="F102" s="1"/>
    </row>
    <row r="103" spans="1:6" x14ac:dyDescent="0.25">
      <c r="A103" s="1"/>
      <c r="B103" s="1"/>
      <c r="C103" s="1"/>
      <c r="D103" s="1"/>
      <c r="E103" s="1"/>
      <c r="F103" s="1"/>
    </row>
    <row r="104" spans="1:6" x14ac:dyDescent="0.25">
      <c r="A104" s="1"/>
      <c r="B104" s="1"/>
      <c r="C104" s="1"/>
      <c r="D104" s="1"/>
      <c r="E104" s="1"/>
      <c r="F104" s="1"/>
    </row>
    <row r="105" spans="1:6" x14ac:dyDescent="0.25">
      <c r="A105" s="1"/>
      <c r="B105" s="1"/>
      <c r="C105" s="1"/>
      <c r="D105" s="1"/>
      <c r="E105" s="1"/>
      <c r="F105" s="1"/>
    </row>
    <row r="106" spans="1:6" x14ac:dyDescent="0.25">
      <c r="A106" s="1"/>
      <c r="B106" s="1"/>
      <c r="C106" s="1"/>
      <c r="D106" s="1"/>
      <c r="E106" s="1"/>
      <c r="F106" s="1"/>
    </row>
    <row r="107" spans="1:6" x14ac:dyDescent="0.25">
      <c r="A107" s="1"/>
      <c r="B107" s="1"/>
      <c r="C107" s="1"/>
      <c r="D107" s="1"/>
      <c r="E107" s="1"/>
      <c r="F107" s="1"/>
    </row>
    <row r="108" spans="1:6" x14ac:dyDescent="0.25">
      <c r="A108" s="1"/>
      <c r="B108" s="1"/>
      <c r="C108" s="1"/>
      <c r="D108" s="1"/>
      <c r="E108" s="1"/>
      <c r="F108" s="1"/>
    </row>
    <row r="109" spans="1:6" x14ac:dyDescent="0.25">
      <c r="A109" s="1"/>
      <c r="B109" s="1"/>
      <c r="C109" s="1"/>
      <c r="D109" s="1"/>
      <c r="E109" s="1"/>
      <c r="F109" s="1"/>
    </row>
    <row r="110" spans="1:6" x14ac:dyDescent="0.25">
      <c r="A110" s="1"/>
      <c r="B110" s="1"/>
      <c r="C110" s="1"/>
      <c r="D110" s="1"/>
      <c r="E110" s="1"/>
      <c r="F110" s="1"/>
    </row>
    <row r="111" spans="1:6" x14ac:dyDescent="0.25">
      <c r="A111" s="1"/>
      <c r="B111" s="1"/>
      <c r="C111" s="1"/>
      <c r="D111" s="1"/>
      <c r="E111" s="1"/>
      <c r="F111" s="1"/>
    </row>
    <row r="112" spans="1:6" x14ac:dyDescent="0.25">
      <c r="A112" s="1"/>
      <c r="B112" s="1"/>
      <c r="C112" s="1"/>
      <c r="D112" s="1"/>
      <c r="E112" s="1"/>
      <c r="F112" s="1"/>
    </row>
    <row r="113" spans="1:6" x14ac:dyDescent="0.25">
      <c r="A113" s="1"/>
      <c r="B113" s="1"/>
      <c r="C113" s="1"/>
      <c r="D113" s="1"/>
      <c r="E113" s="1"/>
      <c r="F113" s="1"/>
    </row>
    <row r="114" spans="1:6" x14ac:dyDescent="0.25">
      <c r="A114" s="1"/>
      <c r="B114" s="1"/>
      <c r="C114" s="1"/>
      <c r="D114" s="1"/>
      <c r="E114" s="1"/>
      <c r="F114" s="1"/>
    </row>
    <row r="115" spans="1:6" x14ac:dyDescent="0.25">
      <c r="A115" s="1"/>
      <c r="B115" s="1"/>
      <c r="C115" s="1"/>
      <c r="D115" s="1"/>
      <c r="E115" s="1"/>
      <c r="F115" s="1"/>
    </row>
    <row r="116" spans="1:6" x14ac:dyDescent="0.25">
      <c r="A116" s="1"/>
      <c r="B116" s="1"/>
      <c r="C116" s="1"/>
      <c r="D116" s="1"/>
      <c r="E116" s="1"/>
      <c r="F116" s="1"/>
    </row>
    <row r="117" spans="1:6" x14ac:dyDescent="0.25">
      <c r="A117" s="1"/>
      <c r="B117" s="1"/>
      <c r="C117" s="1"/>
      <c r="D117" s="1"/>
      <c r="E117" s="1"/>
      <c r="F117" s="1"/>
    </row>
    <row r="118" spans="1:6" x14ac:dyDescent="0.25">
      <c r="A118" s="1"/>
      <c r="B118" s="1"/>
      <c r="C118" s="1"/>
      <c r="D118" s="1"/>
      <c r="E118" s="1"/>
      <c r="F118" s="1"/>
    </row>
    <row r="119" spans="1:6" x14ac:dyDescent="0.25">
      <c r="A119" s="1"/>
      <c r="B119" s="1"/>
      <c r="C119" s="1"/>
      <c r="D119" s="1"/>
      <c r="E119" s="1"/>
      <c r="F119" s="1"/>
    </row>
    <row r="120" spans="1:6" x14ac:dyDescent="0.25">
      <c r="A120" s="1"/>
      <c r="B120" s="1"/>
      <c r="C120" s="1"/>
      <c r="D120" s="1"/>
      <c r="E120" s="1"/>
      <c r="F120" s="1"/>
    </row>
    <row r="121" spans="1:6" x14ac:dyDescent="0.25">
      <c r="D121" s="1"/>
    </row>
    <row r="122" spans="1:6" x14ac:dyDescent="0.25">
      <c r="D122" s="1"/>
    </row>
    <row r="123" spans="1:6" x14ac:dyDescent="0.25">
      <c r="D123" s="1"/>
    </row>
    <row r="124" spans="1:6" x14ac:dyDescent="0.25">
      <c r="D124" s="1"/>
    </row>
    <row r="125" spans="1:6" x14ac:dyDescent="0.25">
      <c r="D125" s="1"/>
    </row>
    <row r="126" spans="1:6" x14ac:dyDescent="0.25">
      <c r="D126" s="1"/>
    </row>
    <row r="127" spans="1:6" x14ac:dyDescent="0.25">
      <c r="D127" s="1"/>
    </row>
    <row r="128" spans="1:6" x14ac:dyDescent="0.25">
      <c r="D128" s="1"/>
    </row>
    <row r="129" spans="4:4" x14ac:dyDescent="0.25">
      <c r="D129" s="1"/>
    </row>
    <row r="130" spans="4:4" x14ac:dyDescent="0.25">
      <c r="D130" s="1"/>
    </row>
    <row r="131" spans="4:4" x14ac:dyDescent="0.25">
      <c r="D131" s="1"/>
    </row>
    <row r="132" spans="4:4" x14ac:dyDescent="0.25">
      <c r="D132" s="1"/>
    </row>
    <row r="133" spans="4:4" x14ac:dyDescent="0.25">
      <c r="D133" s="1"/>
    </row>
    <row r="134" spans="4:4" x14ac:dyDescent="0.25">
      <c r="D134" s="1"/>
    </row>
    <row r="135" spans="4:4" x14ac:dyDescent="0.25">
      <c r="D135" s="1"/>
    </row>
    <row r="136" spans="4:4" x14ac:dyDescent="0.25">
      <c r="D136" s="1"/>
    </row>
    <row r="137" spans="4:4" x14ac:dyDescent="0.25">
      <c r="D137" s="1"/>
    </row>
    <row r="138" spans="4:4" x14ac:dyDescent="0.25">
      <c r="D138" s="1"/>
    </row>
    <row r="139" spans="4:4" x14ac:dyDescent="0.25">
      <c r="D139" s="1"/>
    </row>
    <row r="140" spans="4:4" x14ac:dyDescent="0.25">
      <c r="D140" s="1"/>
    </row>
    <row r="141" spans="4:4" x14ac:dyDescent="0.25">
      <c r="D141" s="1"/>
    </row>
    <row r="142" spans="4:4" x14ac:dyDescent="0.25">
      <c r="D142" s="1"/>
    </row>
    <row r="143" spans="4:4" x14ac:dyDescent="0.25">
      <c r="D143" s="1"/>
    </row>
    <row r="144" spans="4:4" x14ac:dyDescent="0.25">
      <c r="D144" s="1"/>
    </row>
    <row r="145" spans="4:4" x14ac:dyDescent="0.25">
      <c r="D145" s="1"/>
    </row>
    <row r="146" spans="4:4" x14ac:dyDescent="0.25">
      <c r="D146" s="1"/>
    </row>
    <row r="147" spans="4:4" x14ac:dyDescent="0.25">
      <c r="D147" s="1"/>
    </row>
    <row r="148" spans="4:4" x14ac:dyDescent="0.25">
      <c r="D148" s="1"/>
    </row>
    <row r="149" spans="4:4" x14ac:dyDescent="0.25">
      <c r="D149" s="1"/>
    </row>
    <row r="150" spans="4:4" x14ac:dyDescent="0.25">
      <c r="D150" s="1"/>
    </row>
    <row r="151" spans="4:4" x14ac:dyDescent="0.25">
      <c r="D151" s="1"/>
    </row>
    <row r="152" spans="4:4" x14ac:dyDescent="0.25">
      <c r="D152" s="1"/>
    </row>
    <row r="153" spans="4:4" x14ac:dyDescent="0.25">
      <c r="D153" s="1"/>
    </row>
    <row r="154" spans="4:4" x14ac:dyDescent="0.25">
      <c r="D154" s="1"/>
    </row>
    <row r="155" spans="4:4" x14ac:dyDescent="0.25">
      <c r="D155" s="1"/>
    </row>
    <row r="156" spans="4:4" x14ac:dyDescent="0.25">
      <c r="D156" s="1"/>
    </row>
    <row r="157" spans="4:4" x14ac:dyDescent="0.25">
      <c r="D157" s="1"/>
    </row>
    <row r="158" spans="4:4" x14ac:dyDescent="0.25">
      <c r="D158" s="1"/>
    </row>
    <row r="159" spans="4:4" x14ac:dyDescent="0.25">
      <c r="D159" s="1"/>
    </row>
    <row r="160" spans="4:4" x14ac:dyDescent="0.25">
      <c r="D160" s="1"/>
    </row>
    <row r="161" spans="4:4" x14ac:dyDescent="0.25">
      <c r="D161" s="1"/>
    </row>
    <row r="162" spans="4:4" x14ac:dyDescent="0.25">
      <c r="D162" s="1"/>
    </row>
    <row r="163" spans="4:4" x14ac:dyDescent="0.25">
      <c r="D163" s="1"/>
    </row>
    <row r="164" spans="4:4" x14ac:dyDescent="0.25">
      <c r="D164" s="1"/>
    </row>
    <row r="165" spans="4:4" x14ac:dyDescent="0.25">
      <c r="D165" s="1"/>
    </row>
    <row r="166" spans="4:4" x14ac:dyDescent="0.25">
      <c r="D166" s="1"/>
    </row>
    <row r="167" spans="4:4" x14ac:dyDescent="0.25">
      <c r="D167" s="1"/>
    </row>
    <row r="168" spans="4:4" x14ac:dyDescent="0.25">
      <c r="D168" s="1"/>
    </row>
    <row r="169" spans="4:4" x14ac:dyDescent="0.25">
      <c r="D169" s="1"/>
    </row>
    <row r="170" spans="4:4" x14ac:dyDescent="0.25">
      <c r="D170" s="1"/>
    </row>
    <row r="171" spans="4:4" x14ac:dyDescent="0.25">
      <c r="D171" s="1"/>
    </row>
    <row r="172" spans="4:4" x14ac:dyDescent="0.25">
      <c r="D172" s="1"/>
    </row>
    <row r="173" spans="4:4" x14ac:dyDescent="0.25">
      <c r="D173" s="1"/>
    </row>
    <row r="174" spans="4:4" x14ac:dyDescent="0.25">
      <c r="D174" s="1"/>
    </row>
    <row r="175" spans="4:4" x14ac:dyDescent="0.25">
      <c r="D175" s="1"/>
    </row>
    <row r="176" spans="4:4" x14ac:dyDescent="0.25">
      <c r="D176" s="1"/>
    </row>
    <row r="177" spans="4:4" x14ac:dyDescent="0.25">
      <c r="D177" s="1"/>
    </row>
    <row r="178" spans="4:4" x14ac:dyDescent="0.25">
      <c r="D178" s="1"/>
    </row>
    <row r="179" spans="4:4" x14ac:dyDescent="0.25">
      <c r="D179" s="1"/>
    </row>
    <row r="180" spans="4:4" x14ac:dyDescent="0.25">
      <c r="D180" s="1"/>
    </row>
    <row r="181" spans="4:4" x14ac:dyDescent="0.25">
      <c r="D181" s="1"/>
    </row>
    <row r="182" spans="4:4" x14ac:dyDescent="0.25">
      <c r="D182" s="1"/>
    </row>
    <row r="183" spans="4:4" x14ac:dyDescent="0.25">
      <c r="D183" s="1"/>
    </row>
    <row r="184" spans="4:4" x14ac:dyDescent="0.25">
      <c r="D184" s="1"/>
    </row>
    <row r="185" spans="4:4" x14ac:dyDescent="0.25">
      <c r="D185" s="1"/>
    </row>
    <row r="186" spans="4:4" x14ac:dyDescent="0.25">
      <c r="D186" s="1"/>
    </row>
    <row r="187" spans="4:4" x14ac:dyDescent="0.25">
      <c r="D187" s="1"/>
    </row>
    <row r="188" spans="4:4" x14ac:dyDescent="0.25">
      <c r="D188" s="1"/>
    </row>
    <row r="189" spans="4:4" x14ac:dyDescent="0.25">
      <c r="D189" s="1"/>
    </row>
    <row r="190" spans="4:4" x14ac:dyDescent="0.25">
      <c r="D190" s="1"/>
    </row>
    <row r="191" spans="4:4" x14ac:dyDescent="0.25">
      <c r="D191" s="1"/>
    </row>
    <row r="192" spans="4:4" x14ac:dyDescent="0.25">
      <c r="D192" s="1"/>
    </row>
    <row r="193" spans="4:4" x14ac:dyDescent="0.25">
      <c r="D193" s="1"/>
    </row>
    <row r="194" spans="4:4" x14ac:dyDescent="0.25">
      <c r="D194" s="1"/>
    </row>
    <row r="195" spans="4:4" x14ac:dyDescent="0.25">
      <c r="D195" s="1"/>
    </row>
    <row r="196" spans="4:4" x14ac:dyDescent="0.25">
      <c r="D196" s="1"/>
    </row>
    <row r="197" spans="4:4" x14ac:dyDescent="0.25">
      <c r="D197" s="1"/>
    </row>
    <row r="198" spans="4:4" x14ac:dyDescent="0.25">
      <c r="D198" s="1"/>
    </row>
    <row r="199" spans="4:4" x14ac:dyDescent="0.25">
      <c r="D199" s="1"/>
    </row>
    <row r="200" spans="4:4" x14ac:dyDescent="0.25">
      <c r="D200" s="1"/>
    </row>
    <row r="201" spans="4:4" x14ac:dyDescent="0.25">
      <c r="D201" s="1"/>
    </row>
    <row r="202" spans="4:4" x14ac:dyDescent="0.25">
      <c r="D202" s="1"/>
    </row>
    <row r="203" spans="4:4" x14ac:dyDescent="0.25">
      <c r="D203" s="1"/>
    </row>
    <row r="204" spans="4:4" x14ac:dyDescent="0.25">
      <c r="D204" s="1"/>
    </row>
    <row r="205" spans="4:4" x14ac:dyDescent="0.25">
      <c r="D205" s="1"/>
    </row>
    <row r="206" spans="4:4" x14ac:dyDescent="0.25">
      <c r="D206" s="1"/>
    </row>
    <row r="207" spans="4:4" x14ac:dyDescent="0.25">
      <c r="D207" s="1"/>
    </row>
    <row r="208" spans="4:4" x14ac:dyDescent="0.25">
      <c r="D208" s="1"/>
    </row>
    <row r="209" spans="4:4" x14ac:dyDescent="0.25">
      <c r="D209" s="1"/>
    </row>
    <row r="210" spans="4:4" x14ac:dyDescent="0.25">
      <c r="D210" s="1"/>
    </row>
    <row r="211" spans="4:4" x14ac:dyDescent="0.25">
      <c r="D211" s="1"/>
    </row>
    <row r="212" spans="4:4" x14ac:dyDescent="0.25">
      <c r="D212" s="1"/>
    </row>
    <row r="213" spans="4:4" x14ac:dyDescent="0.25">
      <c r="D213" s="1"/>
    </row>
    <row r="214" spans="4:4" x14ac:dyDescent="0.25">
      <c r="D214" s="1"/>
    </row>
    <row r="215" spans="4:4" x14ac:dyDescent="0.25">
      <c r="D215" s="1"/>
    </row>
    <row r="216" spans="4:4" x14ac:dyDescent="0.25">
      <c r="D216" s="1"/>
    </row>
    <row r="217" spans="4:4" x14ac:dyDescent="0.25">
      <c r="D217" s="1"/>
    </row>
    <row r="218" spans="4:4" x14ac:dyDescent="0.25">
      <c r="D218" s="1"/>
    </row>
    <row r="219" spans="4:4" x14ac:dyDescent="0.25">
      <c r="D219" s="1"/>
    </row>
    <row r="220" spans="4:4" x14ac:dyDescent="0.25">
      <c r="D220" s="1"/>
    </row>
    <row r="221" spans="4:4" x14ac:dyDescent="0.25">
      <c r="D221" s="1"/>
    </row>
    <row r="222" spans="4:4" x14ac:dyDescent="0.25">
      <c r="D222" s="1"/>
    </row>
    <row r="223" spans="4:4" x14ac:dyDescent="0.25">
      <c r="D223" s="1"/>
    </row>
    <row r="224" spans="4:4" x14ac:dyDescent="0.25">
      <c r="D224" s="1"/>
    </row>
    <row r="225" spans="4:4" x14ac:dyDescent="0.25">
      <c r="D225" s="1"/>
    </row>
    <row r="226" spans="4:4" x14ac:dyDescent="0.25">
      <c r="D226" s="1"/>
    </row>
    <row r="227" spans="4:4" x14ac:dyDescent="0.25">
      <c r="D227" s="1"/>
    </row>
    <row r="228" spans="4:4" x14ac:dyDescent="0.25">
      <c r="D228" s="1"/>
    </row>
    <row r="229" spans="4:4" x14ac:dyDescent="0.25">
      <c r="D229" s="1"/>
    </row>
    <row r="230" spans="4:4" x14ac:dyDescent="0.25">
      <c r="D230" s="1"/>
    </row>
    <row r="231" spans="4:4" x14ac:dyDescent="0.25">
      <c r="D231" s="1"/>
    </row>
    <row r="232" spans="4:4" x14ac:dyDescent="0.25">
      <c r="D232" s="1"/>
    </row>
    <row r="233" spans="4:4" x14ac:dyDescent="0.25">
      <c r="D233" s="1"/>
    </row>
    <row r="234" spans="4:4" x14ac:dyDescent="0.25">
      <c r="D234" s="1"/>
    </row>
    <row r="235" spans="4:4" x14ac:dyDescent="0.25">
      <c r="D235" s="1"/>
    </row>
    <row r="236" spans="4:4" x14ac:dyDescent="0.25">
      <c r="D236" s="1"/>
    </row>
    <row r="237" spans="4:4" x14ac:dyDescent="0.25">
      <c r="D237" s="1"/>
    </row>
    <row r="238" spans="4:4" x14ac:dyDescent="0.25">
      <c r="D238" s="1"/>
    </row>
    <row r="239" spans="4:4" x14ac:dyDescent="0.25">
      <c r="D239" s="1"/>
    </row>
    <row r="240" spans="4:4" x14ac:dyDescent="0.25">
      <c r="D240" s="1"/>
    </row>
    <row r="241" spans="4:4" x14ac:dyDescent="0.25">
      <c r="D241" s="1"/>
    </row>
    <row r="242" spans="4:4" x14ac:dyDescent="0.25">
      <c r="D242" s="1"/>
    </row>
    <row r="243" spans="4:4" x14ac:dyDescent="0.25">
      <c r="D243" s="1"/>
    </row>
    <row r="244" spans="4:4" x14ac:dyDescent="0.25">
      <c r="D244" s="1"/>
    </row>
    <row r="245" spans="4:4" x14ac:dyDescent="0.25">
      <c r="D245" s="1"/>
    </row>
    <row r="246" spans="4:4" x14ac:dyDescent="0.25">
      <c r="D246" s="1"/>
    </row>
    <row r="247" spans="4:4" x14ac:dyDescent="0.25">
      <c r="D247" s="1"/>
    </row>
    <row r="248" spans="4:4" x14ac:dyDescent="0.25">
      <c r="D248" s="1"/>
    </row>
    <row r="249" spans="4:4" x14ac:dyDescent="0.25">
      <c r="D249" s="1"/>
    </row>
    <row r="250" spans="4:4" x14ac:dyDescent="0.25">
      <c r="D250" s="1"/>
    </row>
    <row r="251" spans="4:4" x14ac:dyDescent="0.25">
      <c r="D251" s="1"/>
    </row>
    <row r="252" spans="4:4" x14ac:dyDescent="0.25">
      <c r="D252" s="1"/>
    </row>
    <row r="253" spans="4:4" x14ac:dyDescent="0.25">
      <c r="D253" s="1"/>
    </row>
    <row r="254" spans="4:4" x14ac:dyDescent="0.25">
      <c r="D254" s="1"/>
    </row>
    <row r="255" spans="4:4" x14ac:dyDescent="0.25">
      <c r="D255" s="1"/>
    </row>
    <row r="256" spans="4:4" x14ac:dyDescent="0.25">
      <c r="D256" s="1"/>
    </row>
    <row r="257" spans="4:4" x14ac:dyDescent="0.25">
      <c r="D257" s="1"/>
    </row>
    <row r="258" spans="4:4" x14ac:dyDescent="0.25">
      <c r="D258" s="1"/>
    </row>
    <row r="259" spans="4:4" x14ac:dyDescent="0.25">
      <c r="D259" s="1"/>
    </row>
    <row r="260" spans="4:4" x14ac:dyDescent="0.25">
      <c r="D260" s="1"/>
    </row>
    <row r="261" spans="4:4" x14ac:dyDescent="0.25">
      <c r="D261" s="1"/>
    </row>
    <row r="262" spans="4:4" x14ac:dyDescent="0.25">
      <c r="D262" s="1"/>
    </row>
    <row r="263" spans="4:4" x14ac:dyDescent="0.25">
      <c r="D263" s="1"/>
    </row>
    <row r="264" spans="4:4" x14ac:dyDescent="0.25">
      <c r="D264" s="1"/>
    </row>
    <row r="265" spans="4:4" x14ac:dyDescent="0.25">
      <c r="D265" s="1"/>
    </row>
    <row r="266" spans="4:4" x14ac:dyDescent="0.25">
      <c r="D266" s="1"/>
    </row>
    <row r="267" spans="4:4" x14ac:dyDescent="0.25">
      <c r="D267" s="1"/>
    </row>
    <row r="268" spans="4:4" x14ac:dyDescent="0.25">
      <c r="D268" s="1"/>
    </row>
    <row r="269" spans="4:4" x14ac:dyDescent="0.25">
      <c r="D269" s="1"/>
    </row>
    <row r="270" spans="4:4" x14ac:dyDescent="0.25">
      <c r="D270" s="1"/>
    </row>
    <row r="271" spans="4:4" x14ac:dyDescent="0.25">
      <c r="D271" s="1"/>
    </row>
    <row r="272" spans="4:4" x14ac:dyDescent="0.25">
      <c r="D272" s="1"/>
    </row>
    <row r="273" spans="4:4" x14ac:dyDescent="0.25">
      <c r="D273" s="1"/>
    </row>
    <row r="274" spans="4:4" x14ac:dyDescent="0.25">
      <c r="D274" s="1"/>
    </row>
    <row r="275" spans="4:4" x14ac:dyDescent="0.25">
      <c r="D275" s="1"/>
    </row>
    <row r="276" spans="4:4" x14ac:dyDescent="0.25">
      <c r="D276" s="1"/>
    </row>
    <row r="277" spans="4:4" x14ac:dyDescent="0.25">
      <c r="D277" s="1"/>
    </row>
    <row r="278" spans="4:4" x14ac:dyDescent="0.25">
      <c r="D278" s="1"/>
    </row>
    <row r="279" spans="4:4" x14ac:dyDescent="0.25">
      <c r="D279" s="1"/>
    </row>
    <row r="280" spans="4:4" x14ac:dyDescent="0.25">
      <c r="D280" s="1"/>
    </row>
    <row r="281" spans="4:4" x14ac:dyDescent="0.25">
      <c r="D281" s="1"/>
    </row>
    <row r="282" spans="4:4" x14ac:dyDescent="0.25">
      <c r="D282" s="1"/>
    </row>
    <row r="283" spans="4:4" x14ac:dyDescent="0.25">
      <c r="D283" s="1"/>
    </row>
    <row r="284" spans="4:4" x14ac:dyDescent="0.25">
      <c r="D284" s="1"/>
    </row>
    <row r="285" spans="4:4" x14ac:dyDescent="0.25">
      <c r="D285" s="1"/>
    </row>
    <row r="286" spans="4:4" x14ac:dyDescent="0.25">
      <c r="D286" s="1"/>
    </row>
    <row r="287" spans="4:4" x14ac:dyDescent="0.25">
      <c r="D287" s="1"/>
    </row>
    <row r="288" spans="4:4" x14ac:dyDescent="0.25">
      <c r="D288" s="1"/>
    </row>
    <row r="289" spans="4:4" x14ac:dyDescent="0.25">
      <c r="D289" s="1"/>
    </row>
    <row r="290" spans="4:4" x14ac:dyDescent="0.25">
      <c r="D290" s="1"/>
    </row>
    <row r="291" spans="4:4" x14ac:dyDescent="0.25">
      <c r="D291" s="1"/>
    </row>
    <row r="292" spans="4:4" x14ac:dyDescent="0.25">
      <c r="D292" s="1"/>
    </row>
    <row r="293" spans="4:4" x14ac:dyDescent="0.25">
      <c r="D293" s="1"/>
    </row>
    <row r="294" spans="4:4" x14ac:dyDescent="0.25">
      <c r="D294" s="1"/>
    </row>
    <row r="295" spans="4:4" x14ac:dyDescent="0.25">
      <c r="D295" s="1"/>
    </row>
    <row r="296" spans="4:4" x14ac:dyDescent="0.25">
      <c r="D296" s="1"/>
    </row>
    <row r="297" spans="4:4" x14ac:dyDescent="0.25">
      <c r="D297" s="1"/>
    </row>
    <row r="298" spans="4:4" x14ac:dyDescent="0.25">
      <c r="D298" s="1"/>
    </row>
    <row r="299" spans="4:4" x14ac:dyDescent="0.25">
      <c r="D299" s="1"/>
    </row>
    <row r="300" spans="4:4" x14ac:dyDescent="0.25">
      <c r="D300" s="1"/>
    </row>
    <row r="301" spans="4:4" x14ac:dyDescent="0.25">
      <c r="D301" s="1"/>
    </row>
    <row r="302" spans="4:4" x14ac:dyDescent="0.25">
      <c r="D302" s="1"/>
    </row>
    <row r="303" spans="4:4" x14ac:dyDescent="0.25">
      <c r="D303" s="1"/>
    </row>
    <row r="304" spans="4:4" x14ac:dyDescent="0.25">
      <c r="D304" s="1"/>
    </row>
    <row r="305" spans="4:4" x14ac:dyDescent="0.25">
      <c r="D305" s="1"/>
    </row>
    <row r="306" spans="4:4" x14ac:dyDescent="0.25">
      <c r="D306" s="1"/>
    </row>
    <row r="307" spans="4:4" x14ac:dyDescent="0.25">
      <c r="D307" s="1"/>
    </row>
    <row r="308" spans="4:4" x14ac:dyDescent="0.25">
      <c r="D308" s="1"/>
    </row>
    <row r="309" spans="4:4" x14ac:dyDescent="0.25">
      <c r="D309" s="1"/>
    </row>
    <row r="310" spans="4:4" x14ac:dyDescent="0.25">
      <c r="D310" s="1"/>
    </row>
    <row r="311" spans="4:4" x14ac:dyDescent="0.25">
      <c r="D311" s="1"/>
    </row>
    <row r="312" spans="4:4" x14ac:dyDescent="0.25">
      <c r="D312" s="1"/>
    </row>
    <row r="313" spans="4:4" x14ac:dyDescent="0.25">
      <c r="D313" s="1"/>
    </row>
    <row r="314" spans="4:4" x14ac:dyDescent="0.25">
      <c r="D314" s="1"/>
    </row>
    <row r="315" spans="4:4" x14ac:dyDescent="0.25">
      <c r="D315" s="1"/>
    </row>
    <row r="316" spans="4:4" x14ac:dyDescent="0.25">
      <c r="D316" s="1"/>
    </row>
    <row r="317" spans="4:4" x14ac:dyDescent="0.25">
      <c r="D317" s="1"/>
    </row>
    <row r="318" spans="4:4" x14ac:dyDescent="0.25">
      <c r="D318" s="1"/>
    </row>
    <row r="319" spans="4:4" x14ac:dyDescent="0.25">
      <c r="D319" s="1"/>
    </row>
    <row r="320" spans="4:4" x14ac:dyDescent="0.25">
      <c r="D320" s="1"/>
    </row>
    <row r="321" spans="4:4" x14ac:dyDescent="0.25">
      <c r="D321" s="1"/>
    </row>
    <row r="322" spans="4:4" x14ac:dyDescent="0.25">
      <c r="D322" s="1"/>
    </row>
    <row r="323" spans="4:4" x14ac:dyDescent="0.25">
      <c r="D323" s="1"/>
    </row>
    <row r="324" spans="4:4" x14ac:dyDescent="0.25">
      <c r="D324" s="1"/>
    </row>
    <row r="325" spans="4:4" x14ac:dyDescent="0.25">
      <c r="D325" s="1"/>
    </row>
    <row r="326" spans="4:4" x14ac:dyDescent="0.25">
      <c r="D326" s="1"/>
    </row>
    <row r="327" spans="4:4" x14ac:dyDescent="0.25">
      <c r="D327" s="1"/>
    </row>
    <row r="328" spans="4:4" x14ac:dyDescent="0.25">
      <c r="D328" s="1"/>
    </row>
    <row r="329" spans="4:4" x14ac:dyDescent="0.25">
      <c r="D329" s="1"/>
    </row>
    <row r="330" spans="4:4" x14ac:dyDescent="0.25">
      <c r="D330" s="1"/>
    </row>
    <row r="331" spans="4:4" x14ac:dyDescent="0.25">
      <c r="D331" s="1"/>
    </row>
    <row r="332" spans="4:4" x14ac:dyDescent="0.25">
      <c r="D332" s="1"/>
    </row>
    <row r="333" spans="4:4" x14ac:dyDescent="0.25">
      <c r="D333" s="1"/>
    </row>
    <row r="334" spans="4:4" x14ac:dyDescent="0.25">
      <c r="D334" s="1"/>
    </row>
    <row r="335" spans="4:4" x14ac:dyDescent="0.25">
      <c r="D335" s="1"/>
    </row>
    <row r="336" spans="4:4" x14ac:dyDescent="0.25">
      <c r="D336" s="1"/>
    </row>
    <row r="337" spans="4:4" x14ac:dyDescent="0.25">
      <c r="D337" s="1"/>
    </row>
    <row r="338" spans="4:4" x14ac:dyDescent="0.25">
      <c r="D338" s="1"/>
    </row>
    <row r="339" spans="4:4" x14ac:dyDescent="0.25">
      <c r="D339" s="1"/>
    </row>
    <row r="340" spans="4:4" x14ac:dyDescent="0.25">
      <c r="D340" s="1"/>
    </row>
    <row r="341" spans="4:4" x14ac:dyDescent="0.25">
      <c r="D341" s="1"/>
    </row>
    <row r="342" spans="4:4" x14ac:dyDescent="0.25">
      <c r="D342" s="1"/>
    </row>
    <row r="343" spans="4:4" x14ac:dyDescent="0.25">
      <c r="D343" s="1"/>
    </row>
    <row r="344" spans="4:4" x14ac:dyDescent="0.25">
      <c r="D344" s="1"/>
    </row>
    <row r="345" spans="4:4" x14ac:dyDescent="0.25">
      <c r="D345" s="1"/>
    </row>
    <row r="346" spans="4:4" x14ac:dyDescent="0.25">
      <c r="D346" s="1"/>
    </row>
    <row r="347" spans="4:4" x14ac:dyDescent="0.25">
      <c r="D347" s="1"/>
    </row>
    <row r="348" spans="4:4" x14ac:dyDescent="0.25">
      <c r="D348" s="1"/>
    </row>
    <row r="349" spans="4:4" x14ac:dyDescent="0.25">
      <c r="D349" s="1"/>
    </row>
    <row r="350" spans="4:4" x14ac:dyDescent="0.25">
      <c r="D350" s="1"/>
    </row>
    <row r="351" spans="4:4" x14ac:dyDescent="0.25">
      <c r="D351" s="1"/>
    </row>
    <row r="352" spans="4:4" x14ac:dyDescent="0.25">
      <c r="D352" s="1"/>
    </row>
    <row r="353" spans="4:4" x14ac:dyDescent="0.25">
      <c r="D353" s="1"/>
    </row>
    <row r="354" spans="4:4" x14ac:dyDescent="0.25">
      <c r="D354" s="1"/>
    </row>
    <row r="355" spans="4:4" x14ac:dyDescent="0.25">
      <c r="D355" s="1"/>
    </row>
    <row r="356" spans="4:4" x14ac:dyDescent="0.25">
      <c r="D356" s="1"/>
    </row>
    <row r="357" spans="4:4" x14ac:dyDescent="0.25">
      <c r="D357" s="1"/>
    </row>
    <row r="358" spans="4:4" x14ac:dyDescent="0.25">
      <c r="D358" s="1"/>
    </row>
    <row r="359" spans="4:4" x14ac:dyDescent="0.25">
      <c r="D359" s="1"/>
    </row>
    <row r="360" spans="4:4" x14ac:dyDescent="0.25">
      <c r="D360" s="1"/>
    </row>
    <row r="361" spans="4:4" x14ac:dyDescent="0.25">
      <c r="D361" s="1"/>
    </row>
    <row r="362" spans="4:4" x14ac:dyDescent="0.25">
      <c r="D362" s="1"/>
    </row>
    <row r="363" spans="4:4" x14ac:dyDescent="0.25">
      <c r="D363" s="1"/>
    </row>
    <row r="364" spans="4:4" x14ac:dyDescent="0.25">
      <c r="D364" s="1"/>
    </row>
    <row r="365" spans="4:4" x14ac:dyDescent="0.25">
      <c r="D365" s="1"/>
    </row>
    <row r="366" spans="4:4" x14ac:dyDescent="0.25">
      <c r="D366" s="1"/>
    </row>
    <row r="367" spans="4:4" x14ac:dyDescent="0.25">
      <c r="D367" s="1"/>
    </row>
    <row r="368" spans="4:4" x14ac:dyDescent="0.25">
      <c r="D368" s="1"/>
    </row>
    <row r="369" spans="4:4" x14ac:dyDescent="0.25">
      <c r="D369" s="1"/>
    </row>
    <row r="370" spans="4:4" x14ac:dyDescent="0.25">
      <c r="D370" s="1"/>
    </row>
    <row r="371" spans="4:4" x14ac:dyDescent="0.25">
      <c r="D371" s="1"/>
    </row>
    <row r="372" spans="4:4" x14ac:dyDescent="0.25">
      <c r="D372" s="1"/>
    </row>
    <row r="373" spans="4:4" x14ac:dyDescent="0.25">
      <c r="D373" s="1"/>
    </row>
    <row r="374" spans="4:4" x14ac:dyDescent="0.25">
      <c r="D374" s="1"/>
    </row>
    <row r="375" spans="4:4" x14ac:dyDescent="0.25">
      <c r="D375" s="1"/>
    </row>
    <row r="376" spans="4:4" x14ac:dyDescent="0.25">
      <c r="D376" s="1"/>
    </row>
    <row r="377" spans="4:4" x14ac:dyDescent="0.25">
      <c r="D377" s="1"/>
    </row>
    <row r="378" spans="4:4" x14ac:dyDescent="0.25">
      <c r="D378" s="1"/>
    </row>
    <row r="379" spans="4:4" x14ac:dyDescent="0.25">
      <c r="D379" s="1"/>
    </row>
    <row r="380" spans="4:4" x14ac:dyDescent="0.25">
      <c r="D380" s="1"/>
    </row>
    <row r="381" spans="4:4" x14ac:dyDescent="0.25">
      <c r="D381" s="1"/>
    </row>
    <row r="382" spans="4:4" x14ac:dyDescent="0.25">
      <c r="D382" s="1"/>
    </row>
    <row r="383" spans="4:4" x14ac:dyDescent="0.25">
      <c r="D383" s="1"/>
    </row>
    <row r="384" spans="4:4" x14ac:dyDescent="0.25">
      <c r="D384" s="1"/>
    </row>
    <row r="385" spans="4:4" x14ac:dyDescent="0.25">
      <c r="D385" s="1"/>
    </row>
    <row r="386" spans="4:4" x14ac:dyDescent="0.25">
      <c r="D386" s="1"/>
    </row>
    <row r="387" spans="4:4" x14ac:dyDescent="0.25">
      <c r="D387" s="1"/>
    </row>
    <row r="388" spans="4:4" x14ac:dyDescent="0.25">
      <c r="D388" s="1"/>
    </row>
    <row r="389" spans="4:4" x14ac:dyDescent="0.25">
      <c r="D389" s="1"/>
    </row>
    <row r="390" spans="4:4" x14ac:dyDescent="0.25">
      <c r="D390" s="1"/>
    </row>
    <row r="391" spans="4:4" x14ac:dyDescent="0.25">
      <c r="D391" s="1"/>
    </row>
    <row r="392" spans="4:4" x14ac:dyDescent="0.25">
      <c r="D392" s="1"/>
    </row>
    <row r="393" spans="4:4" x14ac:dyDescent="0.25">
      <c r="D393" s="1"/>
    </row>
    <row r="394" spans="4:4" x14ac:dyDescent="0.25">
      <c r="D394" s="1"/>
    </row>
    <row r="395" spans="4:4" x14ac:dyDescent="0.25">
      <c r="D395" s="1"/>
    </row>
    <row r="396" spans="4:4" x14ac:dyDescent="0.25">
      <c r="D396" s="1"/>
    </row>
    <row r="397" spans="4:4" x14ac:dyDescent="0.25">
      <c r="D397" s="1"/>
    </row>
    <row r="398" spans="4:4" x14ac:dyDescent="0.25">
      <c r="D398" s="1"/>
    </row>
    <row r="399" spans="4:4" x14ac:dyDescent="0.25">
      <c r="D399" s="1"/>
    </row>
    <row r="400" spans="4:4" x14ac:dyDescent="0.25">
      <c r="D400" s="1"/>
    </row>
    <row r="401" spans="4:4" x14ac:dyDescent="0.25">
      <c r="D401" s="1"/>
    </row>
    <row r="402" spans="4:4" x14ac:dyDescent="0.25">
      <c r="D402" s="1"/>
    </row>
    <row r="403" spans="4:4" x14ac:dyDescent="0.25">
      <c r="D403" s="1"/>
    </row>
    <row r="404" spans="4:4" x14ac:dyDescent="0.25">
      <c r="D404" s="1"/>
    </row>
    <row r="405" spans="4:4" x14ac:dyDescent="0.25">
      <c r="D405" s="1"/>
    </row>
    <row r="406" spans="4:4" x14ac:dyDescent="0.25">
      <c r="D406" s="1"/>
    </row>
    <row r="407" spans="4:4" x14ac:dyDescent="0.25">
      <c r="D407" s="1"/>
    </row>
    <row r="408" spans="4:4" x14ac:dyDescent="0.25">
      <c r="D408" s="1"/>
    </row>
    <row r="409" spans="4:4" x14ac:dyDescent="0.25">
      <c r="D409" s="1"/>
    </row>
    <row r="410" spans="4:4" x14ac:dyDescent="0.25">
      <c r="D410" s="1"/>
    </row>
    <row r="411" spans="4:4" x14ac:dyDescent="0.25">
      <c r="D411" s="1"/>
    </row>
    <row r="412" spans="4:4" x14ac:dyDescent="0.25">
      <c r="D412" s="1"/>
    </row>
    <row r="413" spans="4:4" x14ac:dyDescent="0.25">
      <c r="D413" s="1"/>
    </row>
    <row r="414" spans="4:4" x14ac:dyDescent="0.25">
      <c r="D414" s="1"/>
    </row>
    <row r="415" spans="4:4" x14ac:dyDescent="0.25">
      <c r="D415" s="1"/>
    </row>
    <row r="416" spans="4:4" x14ac:dyDescent="0.25">
      <c r="D416" s="1"/>
    </row>
    <row r="417" spans="4:4" x14ac:dyDescent="0.25">
      <c r="D417" s="1"/>
    </row>
    <row r="418" spans="4:4" x14ac:dyDescent="0.25">
      <c r="D418" s="1"/>
    </row>
    <row r="419" spans="4:4" x14ac:dyDescent="0.25">
      <c r="D419" s="1"/>
    </row>
    <row r="420" spans="4:4" x14ac:dyDescent="0.25">
      <c r="D420" s="1"/>
    </row>
    <row r="421" spans="4:4" x14ac:dyDescent="0.25">
      <c r="D421" s="1"/>
    </row>
    <row r="422" spans="4:4" x14ac:dyDescent="0.25">
      <c r="D422" s="1"/>
    </row>
    <row r="423" spans="4:4" x14ac:dyDescent="0.25">
      <c r="D423" s="1"/>
    </row>
    <row r="424" spans="4:4" x14ac:dyDescent="0.25">
      <c r="D424" s="1"/>
    </row>
    <row r="425" spans="4:4" x14ac:dyDescent="0.25">
      <c r="D425" s="1"/>
    </row>
    <row r="426" spans="4:4" x14ac:dyDescent="0.25">
      <c r="D426" s="1"/>
    </row>
    <row r="427" spans="4:4" x14ac:dyDescent="0.25">
      <c r="D427" s="1"/>
    </row>
    <row r="428" spans="4:4" x14ac:dyDescent="0.25">
      <c r="D428" s="1"/>
    </row>
    <row r="429" spans="4:4" x14ac:dyDescent="0.25">
      <c r="D429" s="1"/>
    </row>
    <row r="430" spans="4:4" x14ac:dyDescent="0.25">
      <c r="D430" s="1"/>
    </row>
    <row r="431" spans="4:4" x14ac:dyDescent="0.25">
      <c r="D431" s="1"/>
    </row>
    <row r="432" spans="4:4" x14ac:dyDescent="0.25">
      <c r="D432" s="1"/>
    </row>
    <row r="433" spans="4:4" x14ac:dyDescent="0.25">
      <c r="D433" s="1"/>
    </row>
    <row r="434" spans="4:4" x14ac:dyDescent="0.25">
      <c r="D434" s="1"/>
    </row>
    <row r="435" spans="4:4" x14ac:dyDescent="0.25">
      <c r="D435" s="1"/>
    </row>
    <row r="436" spans="4:4" x14ac:dyDescent="0.25">
      <c r="D436" s="1"/>
    </row>
    <row r="437" spans="4:4" x14ac:dyDescent="0.25">
      <c r="D437" s="1"/>
    </row>
    <row r="438" spans="4:4" x14ac:dyDescent="0.25">
      <c r="D438" s="1"/>
    </row>
    <row r="439" spans="4:4" x14ac:dyDescent="0.25">
      <c r="D439" s="1"/>
    </row>
    <row r="440" spans="4:4" x14ac:dyDescent="0.25">
      <c r="D440" s="1"/>
    </row>
    <row r="441" spans="4:4" x14ac:dyDescent="0.25">
      <c r="D441" s="1"/>
    </row>
    <row r="442" spans="4:4" x14ac:dyDescent="0.25">
      <c r="D442" s="1"/>
    </row>
    <row r="443" spans="4:4" x14ac:dyDescent="0.25">
      <c r="D443" s="1"/>
    </row>
    <row r="444" spans="4:4" x14ac:dyDescent="0.25">
      <c r="D444" s="1"/>
    </row>
    <row r="445" spans="4:4" x14ac:dyDescent="0.25">
      <c r="D445" s="1"/>
    </row>
    <row r="446" spans="4:4" x14ac:dyDescent="0.25">
      <c r="D446" s="1"/>
    </row>
    <row r="447" spans="4:4" x14ac:dyDescent="0.25">
      <c r="D447" s="1"/>
    </row>
    <row r="448" spans="4:4" x14ac:dyDescent="0.25">
      <c r="D448" s="1"/>
    </row>
    <row r="449" spans="4:4" x14ac:dyDescent="0.25">
      <c r="D449" s="1"/>
    </row>
    <row r="450" spans="4:4" x14ac:dyDescent="0.25">
      <c r="D450" s="1"/>
    </row>
    <row r="451" spans="4:4" x14ac:dyDescent="0.25">
      <c r="D451" s="1"/>
    </row>
    <row r="452" spans="4:4" x14ac:dyDescent="0.25">
      <c r="D452" s="1"/>
    </row>
    <row r="453" spans="4:4" x14ac:dyDescent="0.25">
      <c r="D453" s="1"/>
    </row>
    <row r="454" spans="4:4" x14ac:dyDescent="0.25">
      <c r="D454" s="1"/>
    </row>
    <row r="455" spans="4:4" x14ac:dyDescent="0.25">
      <c r="D455" s="1"/>
    </row>
    <row r="456" spans="4:4" x14ac:dyDescent="0.25">
      <c r="D456" s="1"/>
    </row>
    <row r="457" spans="4:4" x14ac:dyDescent="0.25">
      <c r="D457" s="1"/>
    </row>
    <row r="458" spans="4:4" x14ac:dyDescent="0.25">
      <c r="D458" s="1"/>
    </row>
    <row r="459" spans="4:4" x14ac:dyDescent="0.25">
      <c r="D459" s="1"/>
    </row>
    <row r="460" spans="4:4" x14ac:dyDescent="0.25">
      <c r="D460" s="1"/>
    </row>
    <row r="461" spans="4:4" x14ac:dyDescent="0.25">
      <c r="D461" s="1"/>
    </row>
    <row r="462" spans="4:4" x14ac:dyDescent="0.25">
      <c r="D462" s="1"/>
    </row>
    <row r="463" spans="4:4" x14ac:dyDescent="0.25">
      <c r="D463" s="1"/>
    </row>
    <row r="464" spans="4:4" x14ac:dyDescent="0.25">
      <c r="D464" s="1"/>
    </row>
    <row r="465" spans="4:4" x14ac:dyDescent="0.25">
      <c r="D465" s="1"/>
    </row>
    <row r="466" spans="4:4" x14ac:dyDescent="0.25">
      <c r="D466" s="1"/>
    </row>
    <row r="467" spans="4:4" x14ac:dyDescent="0.25">
      <c r="D467" s="1"/>
    </row>
    <row r="468" spans="4:4" x14ac:dyDescent="0.25">
      <c r="D468" s="1"/>
    </row>
    <row r="469" spans="4:4" x14ac:dyDescent="0.25">
      <c r="D469" s="1"/>
    </row>
    <row r="470" spans="4:4" x14ac:dyDescent="0.25">
      <c r="D470" s="1"/>
    </row>
    <row r="471" spans="4:4" x14ac:dyDescent="0.25">
      <c r="D471" s="1"/>
    </row>
    <row r="472" spans="4:4" x14ac:dyDescent="0.25">
      <c r="D472" s="1"/>
    </row>
    <row r="473" spans="4:4" x14ac:dyDescent="0.25">
      <c r="D473" s="1"/>
    </row>
    <row r="474" spans="4:4" x14ac:dyDescent="0.25">
      <c r="D474" s="1"/>
    </row>
    <row r="475" spans="4:4" x14ac:dyDescent="0.25">
      <c r="D475" s="1"/>
    </row>
    <row r="476" spans="4:4" x14ac:dyDescent="0.25">
      <c r="D476" s="1"/>
    </row>
    <row r="477" spans="4:4" x14ac:dyDescent="0.25">
      <c r="D477" s="1"/>
    </row>
    <row r="478" spans="4:4" x14ac:dyDescent="0.25">
      <c r="D478" s="1"/>
    </row>
    <row r="479" spans="4:4" x14ac:dyDescent="0.25">
      <c r="D479" s="1"/>
    </row>
    <row r="480" spans="4:4" x14ac:dyDescent="0.25">
      <c r="D480" s="1"/>
    </row>
    <row r="481" spans="4:4" x14ac:dyDescent="0.25">
      <c r="D481" s="1"/>
    </row>
    <row r="482" spans="4:4" x14ac:dyDescent="0.25">
      <c r="D482" s="1"/>
    </row>
    <row r="483" spans="4:4" x14ac:dyDescent="0.25">
      <c r="D483" s="1"/>
    </row>
    <row r="484" spans="4:4" x14ac:dyDescent="0.25">
      <c r="D484" s="1"/>
    </row>
    <row r="485" spans="4:4" x14ac:dyDescent="0.25">
      <c r="D485" s="1"/>
    </row>
    <row r="486" spans="4:4" x14ac:dyDescent="0.25">
      <c r="D486" s="1"/>
    </row>
    <row r="487" spans="4:4" x14ac:dyDescent="0.25">
      <c r="D487" s="1"/>
    </row>
    <row r="488" spans="4:4" x14ac:dyDescent="0.25">
      <c r="D488" s="1"/>
    </row>
    <row r="489" spans="4:4" x14ac:dyDescent="0.25">
      <c r="D489" s="1"/>
    </row>
    <row r="490" spans="4:4" x14ac:dyDescent="0.25">
      <c r="D490" s="1"/>
    </row>
    <row r="491" spans="4:4" x14ac:dyDescent="0.25">
      <c r="D491" s="1"/>
    </row>
    <row r="492" spans="4:4" x14ac:dyDescent="0.25">
      <c r="D492" s="1"/>
    </row>
    <row r="493" spans="4:4" x14ac:dyDescent="0.25">
      <c r="D493" s="1"/>
    </row>
    <row r="494" spans="4:4" x14ac:dyDescent="0.25">
      <c r="D494" s="1"/>
    </row>
    <row r="495" spans="4:4" x14ac:dyDescent="0.25">
      <c r="D495" s="1"/>
    </row>
    <row r="496" spans="4:4" x14ac:dyDescent="0.25">
      <c r="D496" s="1"/>
    </row>
    <row r="497" spans="4:4" x14ac:dyDescent="0.25">
      <c r="D497" s="1"/>
    </row>
    <row r="498" spans="4:4" x14ac:dyDescent="0.25">
      <c r="D498" s="1"/>
    </row>
    <row r="499" spans="4:4" x14ac:dyDescent="0.25">
      <c r="D499" s="1"/>
    </row>
    <row r="500" spans="4:4" x14ac:dyDescent="0.25">
      <c r="D500" s="1"/>
    </row>
    <row r="501" spans="4:4" x14ac:dyDescent="0.25">
      <c r="D501" s="1"/>
    </row>
    <row r="502" spans="4:4" x14ac:dyDescent="0.25">
      <c r="D502" s="1"/>
    </row>
    <row r="503" spans="4:4" x14ac:dyDescent="0.25">
      <c r="D503" s="1"/>
    </row>
    <row r="504" spans="4:4" x14ac:dyDescent="0.25">
      <c r="D504" s="1"/>
    </row>
    <row r="505" spans="4:4" x14ac:dyDescent="0.25">
      <c r="D505" s="1"/>
    </row>
    <row r="506" spans="4:4" x14ac:dyDescent="0.25">
      <c r="D506" s="1"/>
    </row>
    <row r="507" spans="4:4" x14ac:dyDescent="0.25">
      <c r="D507" s="1"/>
    </row>
    <row r="508" spans="4:4" x14ac:dyDescent="0.25">
      <c r="D508" s="1"/>
    </row>
    <row r="509" spans="4:4" x14ac:dyDescent="0.25">
      <c r="D509" s="1"/>
    </row>
    <row r="510" spans="4:4" x14ac:dyDescent="0.25">
      <c r="D510" s="1"/>
    </row>
    <row r="511" spans="4:4" x14ac:dyDescent="0.25">
      <c r="D511" s="1"/>
    </row>
    <row r="512" spans="4:4" x14ac:dyDescent="0.25">
      <c r="D512" s="1"/>
    </row>
    <row r="513" spans="4:4" x14ac:dyDescent="0.25">
      <c r="D513" s="1"/>
    </row>
    <row r="514" spans="4:4" x14ac:dyDescent="0.25">
      <c r="D514" s="1"/>
    </row>
    <row r="515" spans="4:4" x14ac:dyDescent="0.25">
      <c r="D515" s="1"/>
    </row>
    <row r="516" spans="4:4" x14ac:dyDescent="0.25">
      <c r="D516" s="1"/>
    </row>
    <row r="517" spans="4:4" x14ac:dyDescent="0.25">
      <c r="D517" s="1"/>
    </row>
    <row r="518" spans="4:4" x14ac:dyDescent="0.25">
      <c r="D518" s="1"/>
    </row>
    <row r="519" spans="4:4" x14ac:dyDescent="0.25">
      <c r="D519" s="1"/>
    </row>
    <row r="520" spans="4:4" x14ac:dyDescent="0.25">
      <c r="D520" s="1"/>
    </row>
    <row r="521" spans="4:4" x14ac:dyDescent="0.25">
      <c r="D521" s="1"/>
    </row>
    <row r="522" spans="4:4" x14ac:dyDescent="0.25">
      <c r="D522" s="1"/>
    </row>
    <row r="523" spans="4:4" x14ac:dyDescent="0.25">
      <c r="D523" s="1"/>
    </row>
    <row r="524" spans="4:4" x14ac:dyDescent="0.25">
      <c r="D524" s="1"/>
    </row>
    <row r="525" spans="4:4" x14ac:dyDescent="0.25">
      <c r="D525" s="1"/>
    </row>
    <row r="526" spans="4:4" x14ac:dyDescent="0.25">
      <c r="D526" s="1"/>
    </row>
    <row r="527" spans="4:4" x14ac:dyDescent="0.25">
      <c r="D527" s="1"/>
    </row>
    <row r="528" spans="4:4" x14ac:dyDescent="0.25">
      <c r="D528" s="1"/>
    </row>
    <row r="529" spans="4:4" x14ac:dyDescent="0.25">
      <c r="D529" s="1"/>
    </row>
    <row r="530" spans="4:4" x14ac:dyDescent="0.25">
      <c r="D530" s="1"/>
    </row>
    <row r="531" spans="4:4" x14ac:dyDescent="0.25">
      <c r="D531" s="1"/>
    </row>
    <row r="532" spans="4:4" x14ac:dyDescent="0.25">
      <c r="D532" s="1"/>
    </row>
    <row r="533" spans="4:4" x14ac:dyDescent="0.25">
      <c r="D533" s="1"/>
    </row>
    <row r="534" spans="4:4" x14ac:dyDescent="0.25">
      <c r="D534" s="1"/>
    </row>
    <row r="535" spans="4:4" x14ac:dyDescent="0.25">
      <c r="D535" s="1"/>
    </row>
    <row r="536" spans="4:4" x14ac:dyDescent="0.25">
      <c r="D536" s="1"/>
    </row>
    <row r="537" spans="4:4" x14ac:dyDescent="0.25">
      <c r="D537" s="1"/>
    </row>
    <row r="538" spans="4:4" x14ac:dyDescent="0.25">
      <c r="D538" s="1"/>
    </row>
    <row r="539" spans="4:4" x14ac:dyDescent="0.25">
      <c r="D539" s="1"/>
    </row>
    <row r="540" spans="4:4" x14ac:dyDescent="0.25">
      <c r="D540" s="1"/>
    </row>
    <row r="541" spans="4:4" x14ac:dyDescent="0.25">
      <c r="D541" s="1"/>
    </row>
    <row r="542" spans="4:4" x14ac:dyDescent="0.25">
      <c r="D542" s="1"/>
    </row>
    <row r="543" spans="4:4" x14ac:dyDescent="0.25">
      <c r="D543" s="1"/>
    </row>
    <row r="544" spans="4:4" x14ac:dyDescent="0.25">
      <c r="D544" s="1"/>
    </row>
    <row r="545" spans="4:4" x14ac:dyDescent="0.25">
      <c r="D545" s="1"/>
    </row>
    <row r="546" spans="4:4" x14ac:dyDescent="0.25">
      <c r="D546" s="1"/>
    </row>
    <row r="547" spans="4:4" x14ac:dyDescent="0.25">
      <c r="D547" s="1"/>
    </row>
    <row r="548" spans="4:4" x14ac:dyDescent="0.25">
      <c r="D548" s="1"/>
    </row>
    <row r="549" spans="4:4" x14ac:dyDescent="0.25">
      <c r="D549" s="1"/>
    </row>
    <row r="550" spans="4:4" x14ac:dyDescent="0.25">
      <c r="D550" s="1"/>
    </row>
    <row r="551" spans="4:4" x14ac:dyDescent="0.25">
      <c r="D551" s="1"/>
    </row>
    <row r="552" spans="4:4" x14ac:dyDescent="0.25">
      <c r="D552" s="1"/>
    </row>
    <row r="553" spans="4:4" x14ac:dyDescent="0.25">
      <c r="D553" s="1"/>
    </row>
    <row r="554" spans="4:4" x14ac:dyDescent="0.25">
      <c r="D554" s="1"/>
    </row>
    <row r="555" spans="4:4" x14ac:dyDescent="0.25">
      <c r="D555" s="1"/>
    </row>
    <row r="556" spans="4:4" x14ac:dyDescent="0.25">
      <c r="D556" s="1"/>
    </row>
    <row r="557" spans="4:4" x14ac:dyDescent="0.25">
      <c r="D557" s="1"/>
    </row>
    <row r="558" spans="4:4" x14ac:dyDescent="0.25">
      <c r="D558" s="1"/>
    </row>
    <row r="559" spans="4:4" x14ac:dyDescent="0.25">
      <c r="D559" s="1"/>
    </row>
    <row r="560" spans="4:4" x14ac:dyDescent="0.25">
      <c r="D560" s="1"/>
    </row>
    <row r="561" spans="4:4" x14ac:dyDescent="0.25">
      <c r="D561" s="1"/>
    </row>
    <row r="562" spans="4:4" x14ac:dyDescent="0.25">
      <c r="D562" s="1"/>
    </row>
    <row r="563" spans="4:4" x14ac:dyDescent="0.25">
      <c r="D563" s="1"/>
    </row>
    <row r="564" spans="4:4" x14ac:dyDescent="0.25">
      <c r="D564" s="1"/>
    </row>
    <row r="565" spans="4:4" x14ac:dyDescent="0.25">
      <c r="D565" s="1"/>
    </row>
    <row r="566" spans="4:4" x14ac:dyDescent="0.25">
      <c r="D566" s="1"/>
    </row>
    <row r="567" spans="4:4" x14ac:dyDescent="0.25">
      <c r="D567" s="1"/>
    </row>
    <row r="568" spans="4:4" x14ac:dyDescent="0.25">
      <c r="D568" s="1"/>
    </row>
    <row r="569" spans="4:4" x14ac:dyDescent="0.25">
      <c r="D569" s="1"/>
    </row>
    <row r="570" spans="4:4" x14ac:dyDescent="0.25">
      <c r="D570" s="1"/>
    </row>
    <row r="571" spans="4:4" x14ac:dyDescent="0.25">
      <c r="D571" s="1"/>
    </row>
    <row r="572" spans="4:4" x14ac:dyDescent="0.25">
      <c r="D572" s="1"/>
    </row>
    <row r="573" spans="4:4" x14ac:dyDescent="0.25">
      <c r="D573" s="1"/>
    </row>
    <row r="574" spans="4:4" x14ac:dyDescent="0.25">
      <c r="D574" s="1"/>
    </row>
    <row r="575" spans="4:4" x14ac:dyDescent="0.25">
      <c r="D575" s="1"/>
    </row>
    <row r="576" spans="4:4" x14ac:dyDescent="0.25">
      <c r="D576" s="1"/>
    </row>
    <row r="577" spans="4:4" x14ac:dyDescent="0.25">
      <c r="D577" s="1"/>
    </row>
    <row r="578" spans="4:4" x14ac:dyDescent="0.25">
      <c r="D578" s="1"/>
    </row>
    <row r="579" spans="4:4" x14ac:dyDescent="0.25">
      <c r="D579" s="1"/>
    </row>
    <row r="580" spans="4:4" x14ac:dyDescent="0.25">
      <c r="D580" s="1"/>
    </row>
    <row r="581" spans="4:4" x14ac:dyDescent="0.25">
      <c r="D581" s="1"/>
    </row>
    <row r="582" spans="4:4" x14ac:dyDescent="0.25">
      <c r="D582" s="1"/>
    </row>
    <row r="583" spans="4:4" x14ac:dyDescent="0.25">
      <c r="D583" s="1"/>
    </row>
    <row r="584" spans="4:4" x14ac:dyDescent="0.25">
      <c r="D584" s="1"/>
    </row>
    <row r="585" spans="4:4" x14ac:dyDescent="0.25">
      <c r="D585" s="1"/>
    </row>
    <row r="586" spans="4:4" x14ac:dyDescent="0.25">
      <c r="D586" s="1"/>
    </row>
    <row r="587" spans="4:4" x14ac:dyDescent="0.25">
      <c r="D587" s="1"/>
    </row>
    <row r="588" spans="4:4" x14ac:dyDescent="0.25">
      <c r="D588" s="1"/>
    </row>
    <row r="589" spans="4:4" x14ac:dyDescent="0.25">
      <c r="D589" s="1"/>
    </row>
    <row r="590" spans="4:4" x14ac:dyDescent="0.25">
      <c r="D590" s="1"/>
    </row>
    <row r="591" spans="4:4" x14ac:dyDescent="0.25">
      <c r="D591" s="1"/>
    </row>
    <row r="592" spans="4:4" x14ac:dyDescent="0.25">
      <c r="D592" s="1"/>
    </row>
    <row r="593" spans="4:4" x14ac:dyDescent="0.25">
      <c r="D593" s="1"/>
    </row>
    <row r="594" spans="4:4" x14ac:dyDescent="0.25">
      <c r="D594" s="1"/>
    </row>
    <row r="595" spans="4:4" x14ac:dyDescent="0.25">
      <c r="D595" s="1"/>
    </row>
    <row r="596" spans="4:4" x14ac:dyDescent="0.25">
      <c r="D596" s="1"/>
    </row>
    <row r="597" spans="4:4" x14ac:dyDescent="0.25">
      <c r="D597" s="1"/>
    </row>
    <row r="598" spans="4:4" x14ac:dyDescent="0.25">
      <c r="D598" s="1"/>
    </row>
    <row r="599" spans="4:4" x14ac:dyDescent="0.25">
      <c r="D599" s="1"/>
    </row>
    <row r="600" spans="4:4" x14ac:dyDescent="0.25">
      <c r="D600" s="1"/>
    </row>
    <row r="601" spans="4:4" x14ac:dyDescent="0.25">
      <c r="D601" s="1"/>
    </row>
    <row r="602" spans="4:4" x14ac:dyDescent="0.25">
      <c r="D602" s="1"/>
    </row>
    <row r="603" spans="4:4" x14ac:dyDescent="0.25">
      <c r="D603" s="1"/>
    </row>
    <row r="604" spans="4:4" x14ac:dyDescent="0.25">
      <c r="D604" s="1"/>
    </row>
    <row r="605" spans="4:4" x14ac:dyDescent="0.25">
      <c r="D605" s="1"/>
    </row>
    <row r="606" spans="4:4" x14ac:dyDescent="0.25">
      <c r="D606" s="1"/>
    </row>
    <row r="607" spans="4:4" x14ac:dyDescent="0.25">
      <c r="D607" s="1"/>
    </row>
    <row r="608" spans="4:4" x14ac:dyDescent="0.25">
      <c r="D608" s="1"/>
    </row>
    <row r="609" spans="4:4" x14ac:dyDescent="0.25">
      <c r="D609" s="1"/>
    </row>
    <row r="610" spans="4:4" x14ac:dyDescent="0.25">
      <c r="D610" s="1"/>
    </row>
    <row r="611" spans="4:4" x14ac:dyDescent="0.25">
      <c r="D611" s="1"/>
    </row>
    <row r="612" spans="4:4" x14ac:dyDescent="0.25">
      <c r="D612" s="1"/>
    </row>
    <row r="613" spans="4:4" x14ac:dyDescent="0.25">
      <c r="D613" s="1"/>
    </row>
    <row r="614" spans="4:4" x14ac:dyDescent="0.25">
      <c r="D614" s="1"/>
    </row>
    <row r="615" spans="4:4" x14ac:dyDescent="0.25">
      <c r="D615" s="1"/>
    </row>
    <row r="616" spans="4:4" x14ac:dyDescent="0.25">
      <c r="D616" s="1"/>
    </row>
    <row r="617" spans="4:4" x14ac:dyDescent="0.25">
      <c r="D617" s="1"/>
    </row>
    <row r="618" spans="4:4" x14ac:dyDescent="0.25">
      <c r="D618" s="1"/>
    </row>
    <row r="619" spans="4:4" x14ac:dyDescent="0.25">
      <c r="D619" s="1"/>
    </row>
    <row r="620" spans="4:4" x14ac:dyDescent="0.25">
      <c r="D620" s="1"/>
    </row>
    <row r="621" spans="4:4" x14ac:dyDescent="0.25">
      <c r="D621" s="1"/>
    </row>
    <row r="622" spans="4:4" x14ac:dyDescent="0.25">
      <c r="D622" s="1"/>
    </row>
    <row r="623" spans="4:4" x14ac:dyDescent="0.25">
      <c r="D623" s="1"/>
    </row>
    <row r="624" spans="4:4" x14ac:dyDescent="0.25">
      <c r="D624" s="1"/>
    </row>
    <row r="625" spans="4:4" x14ac:dyDescent="0.25">
      <c r="D625" s="1"/>
    </row>
    <row r="626" spans="4:4" x14ac:dyDescent="0.25">
      <c r="D626" s="1"/>
    </row>
    <row r="627" spans="4:4" x14ac:dyDescent="0.25">
      <c r="D627" s="1"/>
    </row>
    <row r="628" spans="4:4" x14ac:dyDescent="0.25">
      <c r="D628" s="1"/>
    </row>
    <row r="629" spans="4:4" x14ac:dyDescent="0.25">
      <c r="D629" s="1"/>
    </row>
    <row r="630" spans="4:4" x14ac:dyDescent="0.25">
      <c r="D630" s="1"/>
    </row>
    <row r="631" spans="4:4" x14ac:dyDescent="0.25">
      <c r="D631" s="1"/>
    </row>
    <row r="632" spans="4:4" x14ac:dyDescent="0.25">
      <c r="D632" s="1"/>
    </row>
    <row r="633" spans="4:4" x14ac:dyDescent="0.25">
      <c r="D633" s="1"/>
    </row>
    <row r="634" spans="4:4" x14ac:dyDescent="0.25">
      <c r="D634" s="1"/>
    </row>
    <row r="635" spans="4:4" x14ac:dyDescent="0.25">
      <c r="D635" s="1"/>
    </row>
    <row r="636" spans="4:4" x14ac:dyDescent="0.25">
      <c r="D636" s="1"/>
    </row>
    <row r="637" spans="4:4" x14ac:dyDescent="0.25">
      <c r="D637" s="1"/>
    </row>
    <row r="638" spans="4:4" x14ac:dyDescent="0.25">
      <c r="D638" s="1"/>
    </row>
    <row r="639" spans="4:4" x14ac:dyDescent="0.25">
      <c r="D639" s="1"/>
    </row>
    <row r="640" spans="4:4" x14ac:dyDescent="0.25">
      <c r="D640" s="1"/>
    </row>
    <row r="641" spans="4:4" x14ac:dyDescent="0.25">
      <c r="D641" s="1"/>
    </row>
    <row r="642" spans="4:4" x14ac:dyDescent="0.25">
      <c r="D642" s="1"/>
    </row>
    <row r="643" spans="4:4" x14ac:dyDescent="0.25">
      <c r="D643" s="1"/>
    </row>
    <row r="644" spans="4:4" x14ac:dyDescent="0.25">
      <c r="D644" s="1"/>
    </row>
    <row r="645" spans="4:4" x14ac:dyDescent="0.25">
      <c r="D645" s="1"/>
    </row>
    <row r="646" spans="4:4" x14ac:dyDescent="0.25">
      <c r="D646" s="1"/>
    </row>
    <row r="647" spans="4:4" x14ac:dyDescent="0.25">
      <c r="D647" s="1"/>
    </row>
    <row r="648" spans="4:4" x14ac:dyDescent="0.25">
      <c r="D648" s="1"/>
    </row>
    <row r="649" spans="4:4" x14ac:dyDescent="0.25">
      <c r="D649" s="1"/>
    </row>
    <row r="650" spans="4:4" x14ac:dyDescent="0.25">
      <c r="D650" s="1"/>
    </row>
    <row r="651" spans="4:4" x14ac:dyDescent="0.25">
      <c r="D651" s="1"/>
    </row>
    <row r="652" spans="4:4" x14ac:dyDescent="0.25">
      <c r="D652" s="1"/>
    </row>
    <row r="653" spans="4:4" x14ac:dyDescent="0.25">
      <c r="D653" s="1"/>
    </row>
    <row r="654" spans="4:4" x14ac:dyDescent="0.25">
      <c r="D654" s="1"/>
    </row>
    <row r="655" spans="4:4" x14ac:dyDescent="0.25">
      <c r="D655" s="1"/>
    </row>
    <row r="656" spans="4:4" x14ac:dyDescent="0.25">
      <c r="D656" s="1"/>
    </row>
    <row r="657" spans="4:4" x14ac:dyDescent="0.25">
      <c r="D657" s="1"/>
    </row>
    <row r="658" spans="4:4" x14ac:dyDescent="0.25">
      <c r="D658" s="1"/>
    </row>
    <row r="659" spans="4:4" x14ac:dyDescent="0.25">
      <c r="D659" s="1"/>
    </row>
    <row r="660" spans="4:4" x14ac:dyDescent="0.25">
      <c r="D660" s="1"/>
    </row>
    <row r="661" spans="4:4" x14ac:dyDescent="0.25">
      <c r="D661" s="1"/>
    </row>
    <row r="662" spans="4:4" x14ac:dyDescent="0.25">
      <c r="D662" s="1"/>
    </row>
    <row r="663" spans="4:4" x14ac:dyDescent="0.25">
      <c r="D663" s="1"/>
    </row>
    <row r="664" spans="4:4" x14ac:dyDescent="0.25">
      <c r="D664" s="1"/>
    </row>
    <row r="665" spans="4:4" x14ac:dyDescent="0.25">
      <c r="D665" s="1"/>
    </row>
    <row r="666" spans="4:4" x14ac:dyDescent="0.25">
      <c r="D666" s="1"/>
    </row>
    <row r="667" spans="4:4" x14ac:dyDescent="0.25">
      <c r="D667" s="1"/>
    </row>
    <row r="668" spans="4:4" x14ac:dyDescent="0.25">
      <c r="D668" s="1"/>
    </row>
    <row r="669" spans="4:4" x14ac:dyDescent="0.25">
      <c r="D669" s="1"/>
    </row>
    <row r="670" spans="4:4" x14ac:dyDescent="0.25">
      <c r="D670" s="1"/>
    </row>
    <row r="671" spans="4:4" x14ac:dyDescent="0.25">
      <c r="D671" s="1"/>
    </row>
    <row r="672" spans="4:4" x14ac:dyDescent="0.25">
      <c r="D672" s="1"/>
    </row>
    <row r="673" spans="4:4" x14ac:dyDescent="0.25">
      <c r="D673" s="1"/>
    </row>
    <row r="674" spans="4:4" x14ac:dyDescent="0.25">
      <c r="D674" s="1"/>
    </row>
    <row r="675" spans="4:4" x14ac:dyDescent="0.25">
      <c r="D675" s="1"/>
    </row>
    <row r="676" spans="4:4" x14ac:dyDescent="0.25">
      <c r="D676" s="1"/>
    </row>
    <row r="677" spans="4:4" x14ac:dyDescent="0.25">
      <c r="D677" s="1"/>
    </row>
    <row r="678" spans="4:4" x14ac:dyDescent="0.25">
      <c r="D678" s="1"/>
    </row>
    <row r="679" spans="4:4" x14ac:dyDescent="0.25">
      <c r="D679" s="1"/>
    </row>
    <row r="680" spans="4:4" x14ac:dyDescent="0.25">
      <c r="D680" s="1"/>
    </row>
    <row r="681" spans="4:4" x14ac:dyDescent="0.25">
      <c r="D681" s="1"/>
    </row>
    <row r="682" spans="4:4" x14ac:dyDescent="0.25">
      <c r="D682" s="1"/>
    </row>
    <row r="683" spans="4:4" x14ac:dyDescent="0.25">
      <c r="D683" s="1"/>
    </row>
    <row r="684" spans="4:4" x14ac:dyDescent="0.25">
      <c r="D684" s="1"/>
    </row>
    <row r="685" spans="4:4" x14ac:dyDescent="0.25">
      <c r="D685" s="1"/>
    </row>
    <row r="686" spans="4:4" x14ac:dyDescent="0.25">
      <c r="D686" s="1"/>
    </row>
    <row r="687" spans="4:4" x14ac:dyDescent="0.25">
      <c r="D687" s="1"/>
    </row>
    <row r="688" spans="4:4" x14ac:dyDescent="0.25">
      <c r="D688" s="1"/>
    </row>
    <row r="689" spans="4:4" x14ac:dyDescent="0.25">
      <c r="D689" s="1"/>
    </row>
    <row r="690" spans="4:4" x14ac:dyDescent="0.25">
      <c r="D690" s="1"/>
    </row>
    <row r="691" spans="4:4" x14ac:dyDescent="0.25">
      <c r="D691" s="1"/>
    </row>
    <row r="692" spans="4:4" x14ac:dyDescent="0.25">
      <c r="D692" s="1"/>
    </row>
    <row r="693" spans="4:4" x14ac:dyDescent="0.25">
      <c r="D693" s="1"/>
    </row>
    <row r="694" spans="4:4" x14ac:dyDescent="0.25">
      <c r="D694" s="1"/>
    </row>
    <row r="695" spans="4:4" x14ac:dyDescent="0.25">
      <c r="D695" s="1"/>
    </row>
    <row r="696" spans="4:4" x14ac:dyDescent="0.25">
      <c r="D696" s="1"/>
    </row>
    <row r="697" spans="4:4" x14ac:dyDescent="0.25">
      <c r="D697" s="1"/>
    </row>
    <row r="698" spans="4:4" x14ac:dyDescent="0.25">
      <c r="D698" s="1"/>
    </row>
    <row r="699" spans="4:4" x14ac:dyDescent="0.25">
      <c r="D699" s="1"/>
    </row>
    <row r="700" spans="4:4" x14ac:dyDescent="0.25">
      <c r="D700" s="1"/>
    </row>
    <row r="701" spans="4:4" x14ac:dyDescent="0.25">
      <c r="D701" s="1"/>
    </row>
    <row r="702" spans="4:4" x14ac:dyDescent="0.25">
      <c r="D702" s="1"/>
    </row>
    <row r="703" spans="4:4" x14ac:dyDescent="0.25">
      <c r="D703" s="1"/>
    </row>
    <row r="704" spans="4:4" x14ac:dyDescent="0.25">
      <c r="D704" s="1"/>
    </row>
    <row r="705" spans="4:4" x14ac:dyDescent="0.25">
      <c r="D705" s="1"/>
    </row>
    <row r="706" spans="4:4" x14ac:dyDescent="0.25">
      <c r="D706" s="1"/>
    </row>
    <row r="707" spans="4:4" x14ac:dyDescent="0.25">
      <c r="D707" s="1"/>
    </row>
    <row r="708" spans="4:4" x14ac:dyDescent="0.25">
      <c r="D708" s="1"/>
    </row>
    <row r="709" spans="4:4" x14ac:dyDescent="0.25">
      <c r="D709" s="1"/>
    </row>
    <row r="710" spans="4:4" x14ac:dyDescent="0.25">
      <c r="D710" s="1"/>
    </row>
    <row r="711" spans="4:4" x14ac:dyDescent="0.25">
      <c r="D711" s="1"/>
    </row>
    <row r="712" spans="4:4" x14ac:dyDescent="0.25">
      <c r="D712" s="1"/>
    </row>
    <row r="713" spans="4:4" x14ac:dyDescent="0.25">
      <c r="D713" s="1"/>
    </row>
    <row r="714" spans="4:4" x14ac:dyDescent="0.25">
      <c r="D714" s="1"/>
    </row>
    <row r="715" spans="4:4" x14ac:dyDescent="0.25">
      <c r="D715" s="1"/>
    </row>
    <row r="716" spans="4:4" x14ac:dyDescent="0.25">
      <c r="D716" s="1"/>
    </row>
    <row r="717" spans="4:4" x14ac:dyDescent="0.25">
      <c r="D717" s="1"/>
    </row>
    <row r="718" spans="4:4" x14ac:dyDescent="0.25">
      <c r="D718" s="1"/>
    </row>
    <row r="719" spans="4:4" x14ac:dyDescent="0.25">
      <c r="D719" s="1"/>
    </row>
    <row r="720" spans="4:4" x14ac:dyDescent="0.25">
      <c r="D720" s="1"/>
    </row>
    <row r="721" spans="4:4" x14ac:dyDescent="0.25">
      <c r="D721" s="1"/>
    </row>
    <row r="722" spans="4:4" x14ac:dyDescent="0.25">
      <c r="D722" s="1"/>
    </row>
    <row r="723" spans="4:4" x14ac:dyDescent="0.25">
      <c r="D723" s="1"/>
    </row>
    <row r="724" spans="4:4" x14ac:dyDescent="0.25">
      <c r="D724" s="1"/>
    </row>
    <row r="725" spans="4:4" x14ac:dyDescent="0.25">
      <c r="D725" s="1"/>
    </row>
    <row r="726" spans="4:4" x14ac:dyDescent="0.25">
      <c r="D726" s="1"/>
    </row>
    <row r="727" spans="4:4" x14ac:dyDescent="0.25">
      <c r="D727" s="1"/>
    </row>
    <row r="728" spans="4:4" x14ac:dyDescent="0.25">
      <c r="D728" s="1"/>
    </row>
    <row r="729" spans="4:4" x14ac:dyDescent="0.25">
      <c r="D729" s="1"/>
    </row>
    <row r="730" spans="4:4" x14ac:dyDescent="0.25">
      <c r="D730" s="1"/>
    </row>
    <row r="731" spans="4:4" x14ac:dyDescent="0.25">
      <c r="D731" s="1"/>
    </row>
    <row r="732" spans="4:4" x14ac:dyDescent="0.25">
      <c r="D732" s="1"/>
    </row>
    <row r="733" spans="4:4" x14ac:dyDescent="0.25">
      <c r="D733" s="1"/>
    </row>
    <row r="734" spans="4:4" x14ac:dyDescent="0.25">
      <c r="D734" s="1"/>
    </row>
    <row r="735" spans="4:4" x14ac:dyDescent="0.25">
      <c r="D735" s="1"/>
    </row>
    <row r="736" spans="4:4" x14ac:dyDescent="0.25">
      <c r="D736" s="1"/>
    </row>
    <row r="737" spans="4:4" x14ac:dyDescent="0.25">
      <c r="D737" s="1"/>
    </row>
    <row r="738" spans="4:4" x14ac:dyDescent="0.25">
      <c r="D738" s="1"/>
    </row>
    <row r="739" spans="4:4" x14ac:dyDescent="0.25">
      <c r="D739" s="1"/>
    </row>
    <row r="740" spans="4:4" x14ac:dyDescent="0.25">
      <c r="D740" s="1"/>
    </row>
    <row r="741" spans="4:4" x14ac:dyDescent="0.25">
      <c r="D741" s="1"/>
    </row>
    <row r="742" spans="4:4" x14ac:dyDescent="0.25">
      <c r="D742" s="1"/>
    </row>
    <row r="743" spans="4:4" x14ac:dyDescent="0.25">
      <c r="D743" s="1"/>
    </row>
    <row r="744" spans="4:4" x14ac:dyDescent="0.25">
      <c r="D744" s="1"/>
    </row>
    <row r="745" spans="4:4" x14ac:dyDescent="0.25">
      <c r="D745" s="1"/>
    </row>
    <row r="746" spans="4:4" x14ac:dyDescent="0.25">
      <c r="D746" s="1"/>
    </row>
    <row r="747" spans="4:4" x14ac:dyDescent="0.25">
      <c r="D747" s="1"/>
    </row>
    <row r="748" spans="4:4" x14ac:dyDescent="0.25">
      <c r="D748" s="1"/>
    </row>
    <row r="749" spans="4:4" x14ac:dyDescent="0.25">
      <c r="D749" s="1"/>
    </row>
    <row r="750" spans="4:4" x14ac:dyDescent="0.25">
      <c r="D750" s="1"/>
    </row>
    <row r="751" spans="4:4" x14ac:dyDescent="0.25">
      <c r="D751" s="1"/>
    </row>
    <row r="752" spans="4:4" x14ac:dyDescent="0.25">
      <c r="D752" s="1"/>
    </row>
    <row r="753" spans="4:4" x14ac:dyDescent="0.25">
      <c r="D753" s="1"/>
    </row>
    <row r="754" spans="4:4" x14ac:dyDescent="0.25">
      <c r="D754" s="1"/>
    </row>
    <row r="755" spans="4:4" x14ac:dyDescent="0.25">
      <c r="D755" s="1"/>
    </row>
    <row r="756" spans="4:4" x14ac:dyDescent="0.25">
      <c r="D756" s="1"/>
    </row>
    <row r="757" spans="4:4" x14ac:dyDescent="0.25">
      <c r="D757" s="1"/>
    </row>
    <row r="758" spans="4:4" x14ac:dyDescent="0.25">
      <c r="D758" s="1"/>
    </row>
    <row r="759" spans="4:4" x14ac:dyDescent="0.25">
      <c r="D759" s="1"/>
    </row>
    <row r="760" spans="4:4" x14ac:dyDescent="0.25">
      <c r="D760" s="1"/>
    </row>
    <row r="761" spans="4:4" x14ac:dyDescent="0.25">
      <c r="D761" s="1"/>
    </row>
    <row r="762" spans="4:4" x14ac:dyDescent="0.25">
      <c r="D762" s="1"/>
    </row>
    <row r="763" spans="4:4" x14ac:dyDescent="0.25">
      <c r="D763" s="1"/>
    </row>
    <row r="764" spans="4:4" x14ac:dyDescent="0.25">
      <c r="D764" s="1"/>
    </row>
    <row r="765" spans="4:4" x14ac:dyDescent="0.25">
      <c r="D765" s="1"/>
    </row>
    <row r="766" spans="4:4" x14ac:dyDescent="0.25">
      <c r="D766" s="1"/>
    </row>
    <row r="767" spans="4:4" x14ac:dyDescent="0.25">
      <c r="D767" s="1"/>
    </row>
    <row r="768" spans="4:4" x14ac:dyDescent="0.25">
      <c r="D768" s="1"/>
    </row>
    <row r="769" spans="4:4" x14ac:dyDescent="0.25">
      <c r="D769" s="1"/>
    </row>
    <row r="770" spans="4:4" x14ac:dyDescent="0.25">
      <c r="D770" s="1"/>
    </row>
    <row r="771" spans="4:4" x14ac:dyDescent="0.25">
      <c r="D771" s="1"/>
    </row>
    <row r="772" spans="4:4" x14ac:dyDescent="0.25">
      <c r="D772" s="1"/>
    </row>
    <row r="773" spans="4:4" x14ac:dyDescent="0.25">
      <c r="D773" s="1"/>
    </row>
    <row r="774" spans="4:4" x14ac:dyDescent="0.25">
      <c r="D774" s="1"/>
    </row>
    <row r="775" spans="4:4" x14ac:dyDescent="0.25">
      <c r="D775" s="1"/>
    </row>
    <row r="776" spans="4:4" x14ac:dyDescent="0.25">
      <c r="D776" s="1"/>
    </row>
    <row r="777" spans="4:4" x14ac:dyDescent="0.25">
      <c r="D777" s="1"/>
    </row>
    <row r="778" spans="4:4" x14ac:dyDescent="0.25">
      <c r="D778" s="1"/>
    </row>
    <row r="779" spans="4:4" x14ac:dyDescent="0.25">
      <c r="D779" s="1"/>
    </row>
    <row r="780" spans="4:4" x14ac:dyDescent="0.25">
      <c r="D780" s="1"/>
    </row>
    <row r="781" spans="4:4" x14ac:dyDescent="0.25">
      <c r="D781" s="1"/>
    </row>
    <row r="782" spans="4:4" x14ac:dyDescent="0.25">
      <c r="D782" s="1"/>
    </row>
    <row r="783" spans="4:4" x14ac:dyDescent="0.25">
      <c r="D783" s="1"/>
    </row>
    <row r="784" spans="4:4" x14ac:dyDescent="0.25">
      <c r="D784" s="1"/>
    </row>
    <row r="785" spans="4:4" x14ac:dyDescent="0.25">
      <c r="D785" s="1"/>
    </row>
    <row r="786" spans="4:4" x14ac:dyDescent="0.25">
      <c r="D786" s="1"/>
    </row>
    <row r="787" spans="4:4" x14ac:dyDescent="0.25">
      <c r="D787" s="1"/>
    </row>
    <row r="788" spans="4:4" x14ac:dyDescent="0.25">
      <c r="D788" s="1"/>
    </row>
    <row r="789" spans="4:4" x14ac:dyDescent="0.25">
      <c r="D789" s="1"/>
    </row>
    <row r="790" spans="4:4" x14ac:dyDescent="0.25">
      <c r="D790" s="1"/>
    </row>
    <row r="791" spans="4:4" x14ac:dyDescent="0.25">
      <c r="D791" s="1"/>
    </row>
    <row r="792" spans="4:4" x14ac:dyDescent="0.25">
      <c r="D792" s="1"/>
    </row>
    <row r="793" spans="4:4" x14ac:dyDescent="0.25">
      <c r="D793" s="1"/>
    </row>
    <row r="794" spans="4:4" x14ac:dyDescent="0.25">
      <c r="D794" s="1"/>
    </row>
    <row r="795" spans="4:4" x14ac:dyDescent="0.25">
      <c r="D795" s="1"/>
    </row>
    <row r="796" spans="4:4" x14ac:dyDescent="0.25">
      <c r="D796" s="1"/>
    </row>
    <row r="797" spans="4:4" x14ac:dyDescent="0.25">
      <c r="D797" s="1"/>
    </row>
    <row r="798" spans="4:4" x14ac:dyDescent="0.25">
      <c r="D798" s="1"/>
    </row>
    <row r="799" spans="4:4" x14ac:dyDescent="0.25">
      <c r="D799" s="1"/>
    </row>
    <row r="800" spans="4:4" x14ac:dyDescent="0.25">
      <c r="D800" s="1"/>
    </row>
    <row r="801" spans="4:4" x14ac:dyDescent="0.25">
      <c r="D801" s="1"/>
    </row>
    <row r="802" spans="4:4" x14ac:dyDescent="0.25">
      <c r="D802" s="1"/>
    </row>
    <row r="803" spans="4:4" x14ac:dyDescent="0.25">
      <c r="D803" s="1"/>
    </row>
    <row r="804" spans="4:4" x14ac:dyDescent="0.25">
      <c r="D804" s="1"/>
    </row>
    <row r="805" spans="4:4" x14ac:dyDescent="0.25">
      <c r="D805" s="1"/>
    </row>
    <row r="806" spans="4:4" x14ac:dyDescent="0.25">
      <c r="D806" s="1"/>
    </row>
    <row r="807" spans="4:4" x14ac:dyDescent="0.25">
      <c r="D807" s="1"/>
    </row>
    <row r="808" spans="4:4" x14ac:dyDescent="0.25">
      <c r="D808" s="1"/>
    </row>
    <row r="809" spans="4:4" x14ac:dyDescent="0.25">
      <c r="D809" s="1"/>
    </row>
    <row r="810" spans="4:4" x14ac:dyDescent="0.25">
      <c r="D810" s="1"/>
    </row>
    <row r="811" spans="4:4" x14ac:dyDescent="0.25">
      <c r="D811" s="1"/>
    </row>
    <row r="812" spans="4:4" x14ac:dyDescent="0.25">
      <c r="D812" s="1"/>
    </row>
    <row r="813" spans="4:4" x14ac:dyDescent="0.25">
      <c r="D813" s="1"/>
    </row>
    <row r="814" spans="4:4" x14ac:dyDescent="0.25">
      <c r="D814" s="1"/>
    </row>
    <row r="815" spans="4:4" x14ac:dyDescent="0.25">
      <c r="D815" s="1"/>
    </row>
    <row r="816" spans="4:4" x14ac:dyDescent="0.25">
      <c r="D816" s="1"/>
    </row>
    <row r="817" spans="4:4" x14ac:dyDescent="0.25">
      <c r="D817" s="1"/>
    </row>
    <row r="818" spans="4:4" x14ac:dyDescent="0.25">
      <c r="D818" s="1"/>
    </row>
    <row r="819" spans="4:4" x14ac:dyDescent="0.25">
      <c r="D819" s="1"/>
    </row>
    <row r="820" spans="4:4" x14ac:dyDescent="0.25">
      <c r="D820" s="1"/>
    </row>
    <row r="821" spans="4:4" x14ac:dyDescent="0.25">
      <c r="D821" s="1"/>
    </row>
    <row r="822" spans="4:4" x14ac:dyDescent="0.25">
      <c r="D822" s="1"/>
    </row>
    <row r="823" spans="4:4" x14ac:dyDescent="0.25">
      <c r="D823" s="1"/>
    </row>
    <row r="824" spans="4:4" x14ac:dyDescent="0.25">
      <c r="D824" s="1"/>
    </row>
    <row r="825" spans="4:4" x14ac:dyDescent="0.25">
      <c r="D825" s="1"/>
    </row>
    <row r="826" spans="4:4" x14ac:dyDescent="0.25">
      <c r="D826" s="1"/>
    </row>
    <row r="827" spans="4:4" x14ac:dyDescent="0.25">
      <c r="D827" s="1"/>
    </row>
    <row r="828" spans="4:4" x14ac:dyDescent="0.25">
      <c r="D828" s="1"/>
    </row>
    <row r="829" spans="4:4" x14ac:dyDescent="0.25">
      <c r="D829" s="1"/>
    </row>
    <row r="830" spans="4:4" x14ac:dyDescent="0.25">
      <c r="D830" s="1"/>
    </row>
    <row r="831" spans="4:4" x14ac:dyDescent="0.25">
      <c r="D831" s="1"/>
    </row>
    <row r="832" spans="4:4" x14ac:dyDescent="0.25">
      <c r="D832" s="1"/>
    </row>
    <row r="833" spans="4:4" x14ac:dyDescent="0.25">
      <c r="D833" s="1"/>
    </row>
    <row r="834" spans="4:4" x14ac:dyDescent="0.25">
      <c r="D834" s="1"/>
    </row>
    <row r="835" spans="4:4" x14ac:dyDescent="0.25">
      <c r="D835" s="1"/>
    </row>
    <row r="836" spans="4:4" x14ac:dyDescent="0.25">
      <c r="D836" s="1"/>
    </row>
    <row r="837" spans="4:4" x14ac:dyDescent="0.25">
      <c r="D837" s="1"/>
    </row>
    <row r="838" spans="4:4" x14ac:dyDescent="0.25">
      <c r="D838" s="1"/>
    </row>
    <row r="839" spans="4:4" x14ac:dyDescent="0.25">
      <c r="D839" s="1"/>
    </row>
    <row r="840" spans="4:4" x14ac:dyDescent="0.25">
      <c r="D840" s="1"/>
    </row>
    <row r="841" spans="4:4" x14ac:dyDescent="0.25">
      <c r="D841" s="1"/>
    </row>
    <row r="842" spans="4:4" x14ac:dyDescent="0.25">
      <c r="D842" s="1"/>
    </row>
    <row r="843" spans="4:4" x14ac:dyDescent="0.25">
      <c r="D843" s="1"/>
    </row>
    <row r="844" spans="4:4" x14ac:dyDescent="0.25">
      <c r="D844" s="1"/>
    </row>
    <row r="845" spans="4:4" x14ac:dyDescent="0.25">
      <c r="D845" s="1"/>
    </row>
    <row r="846" spans="4:4" x14ac:dyDescent="0.25">
      <c r="D846" s="1"/>
    </row>
    <row r="847" spans="4:4" x14ac:dyDescent="0.25">
      <c r="D847" s="1"/>
    </row>
    <row r="848" spans="4:4" x14ac:dyDescent="0.25">
      <c r="D848" s="1"/>
    </row>
    <row r="849" spans="4:4" x14ac:dyDescent="0.25">
      <c r="D849" s="1"/>
    </row>
    <row r="850" spans="4:4" x14ac:dyDescent="0.25">
      <c r="D850" s="1"/>
    </row>
    <row r="851" spans="4:4" x14ac:dyDescent="0.25">
      <c r="D851" s="1"/>
    </row>
    <row r="852" spans="4:4" x14ac:dyDescent="0.25">
      <c r="D852" s="1"/>
    </row>
    <row r="853" spans="4:4" x14ac:dyDescent="0.25">
      <c r="D853" s="1"/>
    </row>
    <row r="854" spans="4:4" x14ac:dyDescent="0.25">
      <c r="D854" s="1"/>
    </row>
    <row r="855" spans="4:4" x14ac:dyDescent="0.25">
      <c r="D855" s="1"/>
    </row>
    <row r="856" spans="4:4" x14ac:dyDescent="0.25">
      <c r="D856" s="1"/>
    </row>
    <row r="857" spans="4:4" x14ac:dyDescent="0.25">
      <c r="D857" s="1"/>
    </row>
    <row r="858" spans="4:4" x14ac:dyDescent="0.25">
      <c r="D858" s="1"/>
    </row>
    <row r="859" spans="4:4" x14ac:dyDescent="0.25">
      <c r="D859" s="1"/>
    </row>
    <row r="860" spans="4:4" x14ac:dyDescent="0.25">
      <c r="D860" s="1"/>
    </row>
    <row r="861" spans="4:4" x14ac:dyDescent="0.25">
      <c r="D861" s="1"/>
    </row>
    <row r="862" spans="4:4" x14ac:dyDescent="0.25">
      <c r="D862" s="1"/>
    </row>
    <row r="863" spans="4:4" x14ac:dyDescent="0.25">
      <c r="D863" s="1"/>
    </row>
    <row r="864" spans="4:4" x14ac:dyDescent="0.25">
      <c r="D864" s="1"/>
    </row>
    <row r="865" spans="4:4" x14ac:dyDescent="0.25">
      <c r="D865" s="1"/>
    </row>
    <row r="866" spans="4:4" x14ac:dyDescent="0.25">
      <c r="D866" s="1"/>
    </row>
    <row r="867" spans="4:4" x14ac:dyDescent="0.25">
      <c r="D867" s="1"/>
    </row>
    <row r="868" spans="4:4" x14ac:dyDescent="0.25">
      <c r="D868" s="1"/>
    </row>
    <row r="869" spans="4:4" x14ac:dyDescent="0.25">
      <c r="D869" s="1"/>
    </row>
    <row r="870" spans="4:4" x14ac:dyDescent="0.25">
      <c r="D870" s="1"/>
    </row>
    <row r="871" spans="4:4" x14ac:dyDescent="0.25">
      <c r="D871" s="1"/>
    </row>
    <row r="872" spans="4:4" x14ac:dyDescent="0.25">
      <c r="D872" s="1"/>
    </row>
    <row r="873" spans="4:4" x14ac:dyDescent="0.25">
      <c r="D873" s="1"/>
    </row>
    <row r="874" spans="4:4" x14ac:dyDescent="0.25">
      <c r="D874" s="1"/>
    </row>
    <row r="875" spans="4:4" x14ac:dyDescent="0.25">
      <c r="D875" s="1"/>
    </row>
    <row r="876" spans="4:4" x14ac:dyDescent="0.25">
      <c r="D876" s="1"/>
    </row>
    <row r="877" spans="4:4" x14ac:dyDescent="0.25">
      <c r="D877" s="1"/>
    </row>
    <row r="878" spans="4:4" x14ac:dyDescent="0.25">
      <c r="D878" s="1"/>
    </row>
    <row r="879" spans="4:4" x14ac:dyDescent="0.25">
      <c r="D879" s="1"/>
    </row>
    <row r="880" spans="4:4" x14ac:dyDescent="0.25">
      <c r="D880" s="1"/>
    </row>
    <row r="881" spans="4:4" x14ac:dyDescent="0.25">
      <c r="D881" s="1"/>
    </row>
    <row r="882" spans="4:4" x14ac:dyDescent="0.25">
      <c r="D882" s="1"/>
    </row>
    <row r="883" spans="4:4" x14ac:dyDescent="0.25">
      <c r="D883" s="1"/>
    </row>
    <row r="884" spans="4:4" x14ac:dyDescent="0.25">
      <c r="D884" s="1"/>
    </row>
    <row r="885" spans="4:4" x14ac:dyDescent="0.25">
      <c r="D885" s="1"/>
    </row>
    <row r="886" spans="4:4" x14ac:dyDescent="0.25">
      <c r="D886" s="1"/>
    </row>
    <row r="887" spans="4:4" x14ac:dyDescent="0.25">
      <c r="D887" s="1"/>
    </row>
    <row r="888" spans="4:4" x14ac:dyDescent="0.25">
      <c r="D888" s="1"/>
    </row>
    <row r="889" spans="4:4" x14ac:dyDescent="0.25">
      <c r="D889" s="1"/>
    </row>
    <row r="890" spans="4:4" x14ac:dyDescent="0.25">
      <c r="D890" s="1"/>
    </row>
    <row r="891" spans="4:4" x14ac:dyDescent="0.25">
      <c r="D891" s="1"/>
    </row>
    <row r="892" spans="4:4" x14ac:dyDescent="0.25">
      <c r="D892" s="1"/>
    </row>
    <row r="893" spans="4:4" x14ac:dyDescent="0.25">
      <c r="D893" s="1"/>
    </row>
    <row r="894" spans="4:4" x14ac:dyDescent="0.25">
      <c r="D894" s="1"/>
    </row>
    <row r="895" spans="4:4" x14ac:dyDescent="0.25">
      <c r="D895" s="1"/>
    </row>
    <row r="896" spans="4:4" x14ac:dyDescent="0.25">
      <c r="D896" s="1"/>
    </row>
    <row r="897" spans="4:4" x14ac:dyDescent="0.25">
      <c r="D897" s="1"/>
    </row>
    <row r="898" spans="4:4" x14ac:dyDescent="0.25">
      <c r="D898" s="1"/>
    </row>
    <row r="899" spans="4:4" x14ac:dyDescent="0.25">
      <c r="D899" s="1"/>
    </row>
    <row r="900" spans="4:4" x14ac:dyDescent="0.25">
      <c r="D900" s="1"/>
    </row>
    <row r="901" spans="4:4" x14ac:dyDescent="0.25">
      <c r="D901" s="1"/>
    </row>
    <row r="902" spans="4:4" x14ac:dyDescent="0.25">
      <c r="D902" s="1"/>
    </row>
    <row r="903" spans="4:4" x14ac:dyDescent="0.25">
      <c r="D903" s="1"/>
    </row>
    <row r="904" spans="4:4" x14ac:dyDescent="0.25">
      <c r="D904" s="1"/>
    </row>
    <row r="905" spans="4:4" x14ac:dyDescent="0.25">
      <c r="D905" s="1"/>
    </row>
    <row r="906" spans="4:4" x14ac:dyDescent="0.25">
      <c r="D906" s="1"/>
    </row>
    <row r="907" spans="4:4" x14ac:dyDescent="0.25">
      <c r="D907" s="1"/>
    </row>
    <row r="908" spans="4:4" x14ac:dyDescent="0.25">
      <c r="D908" s="1"/>
    </row>
    <row r="909" spans="4:4" x14ac:dyDescent="0.25">
      <c r="D909" s="1"/>
    </row>
    <row r="910" spans="4:4" x14ac:dyDescent="0.25">
      <c r="D910" s="1"/>
    </row>
    <row r="911" spans="4:4" x14ac:dyDescent="0.25">
      <c r="D911" s="1"/>
    </row>
    <row r="912" spans="4:4" x14ac:dyDescent="0.25">
      <c r="D912" s="1"/>
    </row>
    <row r="913" spans="4:4" x14ac:dyDescent="0.25">
      <c r="D913" s="1"/>
    </row>
    <row r="914" spans="4:4" x14ac:dyDescent="0.25">
      <c r="D914" s="1"/>
    </row>
    <row r="915" spans="4:4" x14ac:dyDescent="0.25">
      <c r="D915" s="1"/>
    </row>
    <row r="916" spans="4:4" x14ac:dyDescent="0.25">
      <c r="D916" s="1"/>
    </row>
    <row r="917" spans="4:4" x14ac:dyDescent="0.25">
      <c r="D917" s="1"/>
    </row>
    <row r="918" spans="4:4" x14ac:dyDescent="0.25">
      <c r="D918" s="1"/>
    </row>
    <row r="919" spans="4:4" x14ac:dyDescent="0.25">
      <c r="D919" s="1"/>
    </row>
    <row r="920" spans="4:4" x14ac:dyDescent="0.25">
      <c r="D920" s="1"/>
    </row>
    <row r="921" spans="4:4" x14ac:dyDescent="0.25">
      <c r="D921" s="1"/>
    </row>
    <row r="922" spans="4:4" x14ac:dyDescent="0.25">
      <c r="D922" s="1"/>
    </row>
    <row r="923" spans="4:4" x14ac:dyDescent="0.25">
      <c r="D923" s="1"/>
    </row>
    <row r="924" spans="4:4" x14ac:dyDescent="0.25">
      <c r="D924" s="1"/>
    </row>
    <row r="925" spans="4:4" x14ac:dyDescent="0.25">
      <c r="D925" s="1"/>
    </row>
    <row r="926" spans="4:4" x14ac:dyDescent="0.25">
      <c r="D926" s="1"/>
    </row>
    <row r="927" spans="4:4" x14ac:dyDescent="0.25">
      <c r="D927" s="1"/>
    </row>
    <row r="928" spans="4:4" x14ac:dyDescent="0.25">
      <c r="D928" s="1"/>
    </row>
    <row r="929" spans="4:4" x14ac:dyDescent="0.25">
      <c r="D929" s="1"/>
    </row>
    <row r="930" spans="4:4" x14ac:dyDescent="0.25">
      <c r="D930" s="1"/>
    </row>
    <row r="931" spans="4:4" x14ac:dyDescent="0.25">
      <c r="D931" s="1"/>
    </row>
    <row r="932" spans="4:4" x14ac:dyDescent="0.25">
      <c r="D932" s="1"/>
    </row>
    <row r="933" spans="4:4" x14ac:dyDescent="0.25">
      <c r="D933" s="1"/>
    </row>
    <row r="934" spans="4:4" x14ac:dyDescent="0.25">
      <c r="D934" s="1"/>
    </row>
    <row r="935" spans="4:4" x14ac:dyDescent="0.25">
      <c r="D935" s="1"/>
    </row>
    <row r="936" spans="4:4" x14ac:dyDescent="0.25">
      <c r="D936" s="1"/>
    </row>
    <row r="937" spans="4:4" x14ac:dyDescent="0.25">
      <c r="D937" s="1"/>
    </row>
    <row r="938" spans="4:4" x14ac:dyDescent="0.25">
      <c r="D938" s="1"/>
    </row>
    <row r="939" spans="4:4" x14ac:dyDescent="0.25">
      <c r="D939" s="1"/>
    </row>
    <row r="940" spans="4:4" x14ac:dyDescent="0.25">
      <c r="D940" s="1"/>
    </row>
    <row r="941" spans="4:4" x14ac:dyDescent="0.25">
      <c r="D941" s="1"/>
    </row>
    <row r="942" spans="4:4" x14ac:dyDescent="0.25">
      <c r="D942" s="1"/>
    </row>
    <row r="943" spans="4:4" x14ac:dyDescent="0.25">
      <c r="D943" s="1"/>
    </row>
    <row r="944" spans="4:4" x14ac:dyDescent="0.25">
      <c r="D944" s="1"/>
    </row>
    <row r="945" spans="4:4" x14ac:dyDescent="0.25">
      <c r="D945" s="1"/>
    </row>
    <row r="946" spans="4:4" x14ac:dyDescent="0.25">
      <c r="D946" s="1"/>
    </row>
    <row r="947" spans="4:4" x14ac:dyDescent="0.25">
      <c r="D947" s="1"/>
    </row>
    <row r="948" spans="4:4" x14ac:dyDescent="0.25">
      <c r="D948" s="1"/>
    </row>
    <row r="949" spans="4:4" x14ac:dyDescent="0.25">
      <c r="D949" s="1"/>
    </row>
    <row r="950" spans="4:4" x14ac:dyDescent="0.25">
      <c r="D950" s="1"/>
    </row>
    <row r="951" spans="4:4" x14ac:dyDescent="0.25">
      <c r="D951" s="1"/>
    </row>
    <row r="952" spans="4:4" x14ac:dyDescent="0.25">
      <c r="D952" s="1"/>
    </row>
    <row r="953" spans="4:4" x14ac:dyDescent="0.25">
      <c r="D953" s="1"/>
    </row>
    <row r="954" spans="4:4" x14ac:dyDescent="0.25">
      <c r="D954" s="1"/>
    </row>
    <row r="955" spans="4:4" x14ac:dyDescent="0.25">
      <c r="D955" s="1"/>
    </row>
    <row r="956" spans="4:4" x14ac:dyDescent="0.25">
      <c r="D956" s="1"/>
    </row>
    <row r="957" spans="4:4" x14ac:dyDescent="0.25">
      <c r="D957" s="1"/>
    </row>
    <row r="958" spans="4:4" x14ac:dyDescent="0.25">
      <c r="D958" s="1"/>
    </row>
    <row r="959" spans="4:4" x14ac:dyDescent="0.25">
      <c r="D959" s="1"/>
    </row>
    <row r="960" spans="4:4" x14ac:dyDescent="0.25">
      <c r="D960" s="1"/>
    </row>
    <row r="961" spans="4:4" x14ac:dyDescent="0.25">
      <c r="D961" s="1"/>
    </row>
    <row r="962" spans="4:4" x14ac:dyDescent="0.25">
      <c r="D962" s="1"/>
    </row>
    <row r="963" spans="4:4" x14ac:dyDescent="0.25">
      <c r="D963" s="1"/>
    </row>
    <row r="964" spans="4:4" x14ac:dyDescent="0.25">
      <c r="D964" s="1"/>
    </row>
    <row r="965" spans="4:4" x14ac:dyDescent="0.25">
      <c r="D965" s="1"/>
    </row>
    <row r="966" spans="4:4" x14ac:dyDescent="0.25">
      <c r="D966" s="1"/>
    </row>
    <row r="967" spans="4:4" x14ac:dyDescent="0.25">
      <c r="D967" s="1"/>
    </row>
    <row r="968" spans="4:4" x14ac:dyDescent="0.25">
      <c r="D968" s="1"/>
    </row>
    <row r="969" spans="4:4" x14ac:dyDescent="0.25">
      <c r="D969" s="1"/>
    </row>
    <row r="970" spans="4:4" x14ac:dyDescent="0.25">
      <c r="D970" s="1"/>
    </row>
    <row r="971" spans="4:4" x14ac:dyDescent="0.25">
      <c r="D971" s="1"/>
    </row>
    <row r="972" spans="4:4" x14ac:dyDescent="0.25">
      <c r="D972" s="1"/>
    </row>
    <row r="973" spans="4:4" x14ac:dyDescent="0.25">
      <c r="D973" s="1"/>
    </row>
    <row r="974" spans="4:4" x14ac:dyDescent="0.25">
      <c r="D974" s="1"/>
    </row>
    <row r="975" spans="4:4" x14ac:dyDescent="0.25">
      <c r="D975" s="1"/>
    </row>
    <row r="976" spans="4:4" x14ac:dyDescent="0.25">
      <c r="D976" s="1"/>
    </row>
    <row r="977" spans="4:4" x14ac:dyDescent="0.25">
      <c r="D977" s="1"/>
    </row>
    <row r="978" spans="4:4" x14ac:dyDescent="0.25">
      <c r="D978" s="1"/>
    </row>
    <row r="979" spans="4:4" x14ac:dyDescent="0.25">
      <c r="D979" s="1"/>
    </row>
    <row r="980" spans="4:4" x14ac:dyDescent="0.25">
      <c r="D980" s="1"/>
    </row>
    <row r="981" spans="4:4" x14ac:dyDescent="0.25">
      <c r="D981" s="1"/>
    </row>
    <row r="982" spans="4:4" x14ac:dyDescent="0.25">
      <c r="D982" s="1"/>
    </row>
    <row r="983" spans="4:4" x14ac:dyDescent="0.25">
      <c r="D983" s="1"/>
    </row>
    <row r="984" spans="4:4" x14ac:dyDescent="0.25">
      <c r="D984" s="1"/>
    </row>
    <row r="985" spans="4:4" x14ac:dyDescent="0.25">
      <c r="D985" s="1"/>
    </row>
    <row r="986" spans="4:4" x14ac:dyDescent="0.25">
      <c r="D986" s="1"/>
    </row>
    <row r="987" spans="4:4" x14ac:dyDescent="0.25">
      <c r="D987" s="1"/>
    </row>
    <row r="988" spans="4:4" x14ac:dyDescent="0.25">
      <c r="D988" s="1"/>
    </row>
    <row r="989" spans="4:4" x14ac:dyDescent="0.25">
      <c r="D989" s="1"/>
    </row>
    <row r="990" spans="4:4" x14ac:dyDescent="0.25">
      <c r="D990" s="1"/>
    </row>
    <row r="991" spans="4:4" x14ac:dyDescent="0.25">
      <c r="D991" s="1"/>
    </row>
    <row r="992" spans="4:4" x14ac:dyDescent="0.25">
      <c r="D992" s="1"/>
    </row>
    <row r="993" spans="4:4" x14ac:dyDescent="0.25">
      <c r="D993" s="1"/>
    </row>
    <row r="994" spans="4:4" x14ac:dyDescent="0.25">
      <c r="D994" s="1"/>
    </row>
    <row r="995" spans="4:4" x14ac:dyDescent="0.25">
      <c r="D995" s="1"/>
    </row>
    <row r="996" spans="4:4" x14ac:dyDescent="0.25">
      <c r="D996" s="1"/>
    </row>
    <row r="997" spans="4:4" x14ac:dyDescent="0.25">
      <c r="D997" s="1"/>
    </row>
    <row r="998" spans="4:4" x14ac:dyDescent="0.25">
      <c r="D998" s="1"/>
    </row>
    <row r="999" spans="4:4" x14ac:dyDescent="0.25">
      <c r="D999" s="1"/>
    </row>
    <row r="1000" spans="4:4" x14ac:dyDescent="0.25">
      <c r="D1000"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A917"/>
  <sheetViews>
    <sheetView showGridLines="0" topLeftCell="Q28" zoomScale="80" zoomScaleNormal="80" workbookViewId="0">
      <selection activeCell="W28" sqref="W28"/>
    </sheetView>
  </sheetViews>
  <sheetFormatPr baseColWidth="10" defaultColWidth="14.42578125" defaultRowHeight="15" customHeight="1" x14ac:dyDescent="0.25"/>
  <cols>
    <col min="1" max="1" width="6.5703125" customWidth="1"/>
    <col min="2" max="2" width="14.85546875" customWidth="1"/>
    <col min="3" max="3" width="17.5703125" customWidth="1"/>
    <col min="4" max="4" width="21.5703125" customWidth="1"/>
    <col min="5" max="5" width="52.28515625" customWidth="1"/>
    <col min="6" max="6" width="24.140625" customWidth="1"/>
    <col min="7" max="7" width="26.5703125" customWidth="1"/>
    <col min="8" max="8" width="25.85546875" customWidth="1"/>
    <col min="9" max="9" width="14" customWidth="1"/>
    <col min="10" max="10" width="23" customWidth="1"/>
    <col min="11" max="11" width="18.5703125" customWidth="1"/>
    <col min="12" max="12" width="20" customWidth="1"/>
    <col min="13" max="13" width="18.28515625" customWidth="1"/>
    <col min="14" max="14" width="18" customWidth="1"/>
    <col min="15" max="15" width="18" style="96" customWidth="1"/>
    <col min="16" max="16" width="26.28515625" style="96" customWidth="1"/>
    <col min="17" max="17" width="24.85546875" style="96" customWidth="1"/>
    <col min="18" max="18" width="19.42578125" customWidth="1"/>
    <col min="19" max="19" width="28.140625" customWidth="1"/>
    <col min="20" max="20" width="76" customWidth="1"/>
    <col min="21" max="21" width="40.140625" customWidth="1"/>
    <col min="22" max="22" width="18.42578125" style="159" customWidth="1"/>
    <col min="23" max="23" width="19.42578125" customWidth="1"/>
    <col min="24" max="24" width="80.28515625" customWidth="1"/>
    <col min="25" max="25" width="31.140625" customWidth="1"/>
    <col min="26" max="26" width="14.42578125" customWidth="1"/>
    <col min="27" max="28" width="11" customWidth="1"/>
  </cols>
  <sheetData>
    <row r="1" spans="1:26" ht="44.25" hidden="1" customHeight="1" x14ac:dyDescent="0.35">
      <c r="A1" s="2"/>
      <c r="B1" s="88"/>
      <c r="C1" s="89" t="s">
        <v>1</v>
      </c>
      <c r="D1" s="89" t="s">
        <v>2</v>
      </c>
      <c r="E1" s="5"/>
      <c r="F1" s="6" t="s">
        <v>3</v>
      </c>
      <c r="G1" s="6" t="s">
        <v>144</v>
      </c>
      <c r="H1" s="6" t="s">
        <v>5</v>
      </c>
      <c r="I1" s="6" t="s">
        <v>7</v>
      </c>
      <c r="J1" s="6" t="s">
        <v>166</v>
      </c>
      <c r="K1" s="1"/>
      <c r="L1" s="8"/>
      <c r="M1" s="7"/>
      <c r="N1" s="7"/>
      <c r="O1" s="7"/>
      <c r="P1" s="7"/>
      <c r="Q1" s="7"/>
      <c r="R1" s="7"/>
      <c r="S1" s="1"/>
      <c r="T1" s="1"/>
      <c r="U1" s="1"/>
      <c r="V1" s="1"/>
      <c r="W1" s="1"/>
      <c r="X1" s="1"/>
      <c r="Y1" s="1"/>
    </row>
    <row r="2" spans="1:26" s="79" customFormat="1" ht="25.5" hidden="1" x14ac:dyDescent="0.2">
      <c r="A2" s="75"/>
      <c r="B2" s="87"/>
      <c r="C2" s="90" t="s">
        <v>8</v>
      </c>
      <c r="D2" s="91" t="s">
        <v>9</v>
      </c>
      <c r="E2" s="82"/>
      <c r="F2" s="94" t="s">
        <v>10</v>
      </c>
      <c r="G2" s="95" t="s">
        <v>162</v>
      </c>
      <c r="H2" s="94" t="s">
        <v>24</v>
      </c>
      <c r="I2" s="160" t="s">
        <v>149</v>
      </c>
      <c r="J2" s="80" t="s">
        <v>164</v>
      </c>
      <c r="K2" s="75"/>
      <c r="L2" s="76"/>
      <c r="M2" s="78"/>
      <c r="N2" s="78"/>
      <c r="O2" s="78"/>
      <c r="P2" s="78"/>
      <c r="Q2" s="78"/>
      <c r="R2" s="78"/>
      <c r="S2" s="75"/>
      <c r="T2" s="75"/>
      <c r="U2" s="75"/>
      <c r="V2" s="75"/>
      <c r="W2" s="75"/>
      <c r="X2" s="75"/>
      <c r="Y2" s="75"/>
    </row>
    <row r="3" spans="1:26" s="79" customFormat="1" ht="25.5" hidden="1" x14ac:dyDescent="0.2">
      <c r="A3" s="75"/>
      <c r="B3" s="87"/>
      <c r="C3" s="90" t="s">
        <v>14</v>
      </c>
      <c r="D3" s="91" t="s">
        <v>15</v>
      </c>
      <c r="E3" s="82"/>
      <c r="F3" s="94" t="s">
        <v>135</v>
      </c>
      <c r="G3" s="95" t="s">
        <v>11</v>
      </c>
      <c r="H3" s="95" t="s">
        <v>147</v>
      </c>
      <c r="I3" s="162" t="s">
        <v>150</v>
      </c>
      <c r="J3" s="80" t="s">
        <v>167</v>
      </c>
      <c r="K3" s="75"/>
      <c r="L3" s="76"/>
      <c r="M3" s="78"/>
      <c r="N3" s="78"/>
      <c r="O3" s="78"/>
      <c r="P3" s="78"/>
      <c r="Q3" s="78"/>
      <c r="R3" s="78"/>
      <c r="S3" s="75"/>
      <c r="T3" s="75"/>
      <c r="U3" s="75"/>
      <c r="V3" s="75"/>
      <c r="W3" s="75"/>
      <c r="X3" s="75"/>
      <c r="Y3" s="75"/>
    </row>
    <row r="4" spans="1:26" s="79" customFormat="1" ht="25.5" hidden="1" x14ac:dyDescent="0.2">
      <c r="A4" s="75"/>
      <c r="B4" s="87"/>
      <c r="C4" s="90" t="s">
        <v>126</v>
      </c>
      <c r="D4" s="91" t="s">
        <v>130</v>
      </c>
      <c r="E4" s="82"/>
      <c r="F4" s="94" t="s">
        <v>136</v>
      </c>
      <c r="G4" s="95" t="s">
        <v>145</v>
      </c>
      <c r="H4" s="83"/>
      <c r="I4" s="161" t="s">
        <v>30</v>
      </c>
      <c r="J4" s="80" t="s">
        <v>165</v>
      </c>
      <c r="K4" s="75"/>
      <c r="L4" s="76"/>
      <c r="M4" s="78"/>
      <c r="N4" s="78"/>
      <c r="O4" s="78"/>
      <c r="P4" s="78"/>
      <c r="Q4" s="78"/>
      <c r="R4" s="78"/>
      <c r="S4" s="75"/>
      <c r="T4" s="75"/>
      <c r="U4" s="75"/>
      <c r="V4" s="75"/>
      <c r="W4" s="75"/>
      <c r="X4" s="75"/>
      <c r="Y4" s="75"/>
    </row>
    <row r="5" spans="1:26" s="79" customFormat="1" ht="38.25" hidden="1" x14ac:dyDescent="0.2">
      <c r="A5" s="75"/>
      <c r="B5" s="87"/>
      <c r="C5" s="91" t="s">
        <v>124</v>
      </c>
      <c r="D5" s="91" t="s">
        <v>132</v>
      </c>
      <c r="E5" s="82"/>
      <c r="F5" s="95" t="s">
        <v>137</v>
      </c>
      <c r="G5" s="95" t="s">
        <v>17</v>
      </c>
      <c r="H5" s="81"/>
      <c r="I5" s="80"/>
      <c r="J5" s="80"/>
      <c r="K5" s="75"/>
      <c r="L5" s="76"/>
      <c r="M5" s="78"/>
      <c r="N5" s="78"/>
      <c r="O5" s="78"/>
      <c r="P5" s="78"/>
      <c r="Q5" s="78"/>
      <c r="R5" s="78"/>
      <c r="S5" s="75"/>
      <c r="T5" s="75"/>
      <c r="U5" s="75"/>
      <c r="V5" s="75"/>
      <c r="W5" s="75"/>
      <c r="X5" s="75"/>
      <c r="Y5" s="75"/>
    </row>
    <row r="6" spans="1:26" s="79" customFormat="1" ht="25.5" hidden="1" x14ac:dyDescent="0.2">
      <c r="A6" s="75"/>
      <c r="B6" s="87"/>
      <c r="C6" s="90" t="s">
        <v>38</v>
      </c>
      <c r="D6" s="91" t="s">
        <v>131</v>
      </c>
      <c r="F6" s="95" t="s">
        <v>138</v>
      </c>
      <c r="G6" s="81"/>
      <c r="H6" s="81"/>
      <c r="I6" s="80"/>
      <c r="J6" s="80"/>
      <c r="K6" s="75"/>
      <c r="L6" s="76"/>
      <c r="M6" s="78"/>
      <c r="N6" s="78"/>
      <c r="O6" s="78"/>
      <c r="P6" s="78"/>
      <c r="Q6" s="78"/>
      <c r="R6" s="78"/>
      <c r="S6" s="75"/>
      <c r="T6" s="75"/>
      <c r="U6" s="75"/>
      <c r="V6" s="75"/>
      <c r="W6" s="75"/>
      <c r="X6" s="75"/>
      <c r="Y6" s="75"/>
    </row>
    <row r="7" spans="1:26" s="79" customFormat="1" ht="25.5" hidden="1" x14ac:dyDescent="0.2">
      <c r="A7" s="75"/>
      <c r="B7" s="87"/>
      <c r="C7" s="90" t="s">
        <v>42</v>
      </c>
      <c r="D7" s="91" t="s">
        <v>133</v>
      </c>
      <c r="E7" s="82"/>
      <c r="F7" s="83"/>
      <c r="G7" s="81"/>
      <c r="H7" s="81"/>
      <c r="I7" s="84"/>
      <c r="J7" s="84"/>
      <c r="K7" s="75"/>
      <c r="L7" s="76"/>
      <c r="M7" s="78"/>
      <c r="N7" s="78"/>
      <c r="O7" s="78"/>
      <c r="P7" s="78"/>
      <c r="Q7" s="78"/>
      <c r="R7" s="78"/>
      <c r="S7" s="75"/>
      <c r="T7" s="75"/>
      <c r="U7" s="75"/>
      <c r="V7" s="75"/>
      <c r="W7" s="75"/>
      <c r="X7" s="75"/>
      <c r="Y7" s="75"/>
    </row>
    <row r="8" spans="1:26" s="79" customFormat="1" ht="25.5" hidden="1" x14ac:dyDescent="0.2">
      <c r="A8" s="75"/>
      <c r="B8" s="87"/>
      <c r="C8" s="90" t="s">
        <v>45</v>
      </c>
      <c r="D8" s="91" t="s">
        <v>35</v>
      </c>
      <c r="E8" s="82"/>
      <c r="F8" s="83"/>
      <c r="G8" s="81"/>
      <c r="H8" s="81"/>
      <c r="I8" s="80"/>
      <c r="J8" s="80"/>
      <c r="K8" s="75"/>
      <c r="L8" s="76"/>
      <c r="M8" s="78"/>
      <c r="N8" s="78"/>
      <c r="O8" s="78"/>
      <c r="P8" s="78"/>
      <c r="Q8" s="78"/>
      <c r="R8" s="78"/>
      <c r="S8" s="75"/>
      <c r="T8" s="75"/>
      <c r="U8" s="75"/>
      <c r="V8" s="75"/>
      <c r="W8" s="75"/>
      <c r="X8" s="75"/>
      <c r="Y8" s="75"/>
    </row>
    <row r="9" spans="1:26" s="79" customFormat="1" ht="51" hidden="1" x14ac:dyDescent="0.2">
      <c r="A9" s="75"/>
      <c r="B9" s="87"/>
      <c r="C9" s="90" t="s">
        <v>127</v>
      </c>
      <c r="D9" s="91" t="s">
        <v>39</v>
      </c>
      <c r="E9" s="82"/>
      <c r="F9" s="81"/>
      <c r="G9" s="81"/>
      <c r="H9" s="81"/>
      <c r="I9" s="80"/>
      <c r="J9" s="80"/>
      <c r="K9" s="75"/>
      <c r="L9" s="76"/>
      <c r="M9" s="78"/>
      <c r="N9" s="78"/>
      <c r="O9" s="78"/>
      <c r="P9" s="78"/>
      <c r="Q9" s="78"/>
      <c r="R9" s="78"/>
      <c r="S9" s="75"/>
      <c r="T9" s="75"/>
      <c r="U9" s="75"/>
      <c r="V9" s="75"/>
      <c r="W9" s="75"/>
      <c r="X9" s="75"/>
      <c r="Y9" s="75"/>
    </row>
    <row r="10" spans="1:26" s="79" customFormat="1" ht="25.5" hidden="1" x14ac:dyDescent="0.2">
      <c r="A10" s="75"/>
      <c r="B10" s="87"/>
      <c r="C10" s="90" t="s">
        <v>50</v>
      </c>
      <c r="D10" s="91" t="s">
        <v>43</v>
      </c>
      <c r="E10" s="82"/>
      <c r="F10" s="81"/>
      <c r="G10" s="81"/>
      <c r="H10" s="81"/>
      <c r="I10" s="80"/>
      <c r="J10" s="80"/>
      <c r="K10" s="75"/>
      <c r="L10" s="76"/>
      <c r="M10" s="78"/>
      <c r="N10" s="78"/>
      <c r="O10" s="78"/>
      <c r="P10" s="78"/>
      <c r="Q10" s="78"/>
      <c r="R10" s="78"/>
      <c r="S10" s="75"/>
      <c r="T10" s="75"/>
      <c r="U10" s="75"/>
      <c r="V10" s="75"/>
      <c r="W10" s="75"/>
      <c r="X10" s="75"/>
      <c r="Y10" s="75"/>
    </row>
    <row r="11" spans="1:26" s="79" customFormat="1" ht="38.25" hidden="1" x14ac:dyDescent="0.2">
      <c r="A11" s="75"/>
      <c r="B11" s="87"/>
      <c r="C11" s="90" t="s">
        <v>52</v>
      </c>
      <c r="D11" s="91" t="s">
        <v>139</v>
      </c>
      <c r="E11" s="82"/>
      <c r="F11" s="81"/>
      <c r="G11" s="81"/>
      <c r="H11" s="81"/>
      <c r="I11" s="80"/>
      <c r="J11" s="80"/>
      <c r="K11" s="75"/>
      <c r="L11" s="76"/>
      <c r="M11" s="78"/>
      <c r="N11" s="78"/>
      <c r="O11" s="78"/>
      <c r="P11" s="78"/>
      <c r="Q11" s="78"/>
      <c r="R11" s="78"/>
      <c r="S11" s="75"/>
      <c r="T11" s="75"/>
      <c r="U11" s="75"/>
      <c r="V11" s="75"/>
      <c r="W11" s="75"/>
      <c r="X11" s="75"/>
      <c r="Y11" s="75"/>
    </row>
    <row r="12" spans="1:26" s="79" customFormat="1" ht="25.5" hidden="1" x14ac:dyDescent="0.2">
      <c r="A12" s="75"/>
      <c r="B12" s="87"/>
      <c r="C12" s="90" t="s">
        <v>54</v>
      </c>
      <c r="D12" s="91" t="s">
        <v>134</v>
      </c>
      <c r="E12" s="82"/>
      <c r="F12" s="85"/>
      <c r="G12" s="85"/>
      <c r="H12" s="85"/>
      <c r="I12" s="86"/>
      <c r="J12" s="78"/>
      <c r="K12" s="78"/>
      <c r="L12" s="75"/>
      <c r="M12" s="76"/>
      <c r="N12" s="78"/>
      <c r="O12" s="78"/>
      <c r="P12" s="78"/>
      <c r="Q12" s="78"/>
      <c r="R12" s="78"/>
      <c r="S12" s="78"/>
      <c r="T12" s="75"/>
      <c r="U12" s="75"/>
      <c r="V12" s="75"/>
      <c r="W12" s="75"/>
      <c r="X12" s="75"/>
      <c r="Y12" s="75"/>
      <c r="Z12" s="75"/>
    </row>
    <row r="13" spans="1:26" s="79" customFormat="1" ht="38.25" hidden="1" x14ac:dyDescent="0.2">
      <c r="A13" s="75"/>
      <c r="B13" s="87"/>
      <c r="C13" s="90" t="s">
        <v>55</v>
      </c>
      <c r="D13" s="91" t="s">
        <v>53</v>
      </c>
      <c r="E13" s="82"/>
      <c r="F13" s="85"/>
      <c r="G13" s="85"/>
      <c r="H13" s="85"/>
      <c r="I13" s="86"/>
      <c r="J13" s="78"/>
      <c r="K13" s="78"/>
      <c r="L13" s="75"/>
      <c r="M13" s="76"/>
      <c r="N13" s="78"/>
      <c r="O13" s="78"/>
      <c r="P13" s="78"/>
      <c r="Q13" s="78"/>
      <c r="R13" s="78"/>
      <c r="S13" s="78"/>
      <c r="T13" s="75"/>
      <c r="U13" s="75"/>
      <c r="V13" s="75"/>
      <c r="W13" s="75"/>
      <c r="X13" s="75"/>
      <c r="Y13" s="75"/>
      <c r="Z13" s="75"/>
    </row>
    <row r="14" spans="1:26" s="79" customFormat="1" ht="25.5" hidden="1" x14ac:dyDescent="0.2">
      <c r="A14" s="75"/>
      <c r="B14" s="87"/>
      <c r="C14" s="91" t="s">
        <v>128</v>
      </c>
      <c r="D14" s="92"/>
      <c r="E14" s="82"/>
      <c r="F14" s="85"/>
      <c r="G14" s="85"/>
      <c r="H14" s="85"/>
      <c r="I14" s="86"/>
      <c r="J14" s="78"/>
      <c r="K14" s="78"/>
      <c r="L14" s="75"/>
      <c r="M14" s="76"/>
      <c r="N14" s="78"/>
      <c r="O14" s="78"/>
      <c r="P14" s="78"/>
      <c r="Q14" s="78"/>
      <c r="R14" s="78"/>
      <c r="S14" s="78"/>
      <c r="T14" s="75"/>
      <c r="U14" s="75"/>
      <c r="V14" s="75"/>
      <c r="W14" s="75"/>
      <c r="X14" s="75"/>
      <c r="Y14" s="75"/>
      <c r="Z14" s="75"/>
    </row>
    <row r="15" spans="1:26" s="79" customFormat="1" ht="38.25" hidden="1" x14ac:dyDescent="0.2">
      <c r="A15" s="75"/>
      <c r="B15" s="87"/>
      <c r="C15" s="93" t="s">
        <v>21</v>
      </c>
      <c r="D15" s="91"/>
      <c r="E15" s="82"/>
      <c r="F15" s="85"/>
      <c r="G15" s="85"/>
      <c r="H15" s="85"/>
      <c r="I15" s="86"/>
      <c r="J15" s="78"/>
      <c r="K15" s="78"/>
      <c r="L15" s="75"/>
      <c r="M15" s="76"/>
      <c r="N15" s="78"/>
      <c r="O15" s="78"/>
      <c r="P15" s="78"/>
      <c r="Q15" s="78"/>
      <c r="R15" s="78"/>
      <c r="S15" s="78"/>
      <c r="T15" s="75"/>
      <c r="U15" s="75"/>
      <c r="V15" s="75"/>
      <c r="W15" s="75"/>
      <c r="X15" s="75"/>
      <c r="Y15" s="75"/>
      <c r="Z15" s="75"/>
    </row>
    <row r="16" spans="1:26" ht="24" hidden="1" thickBot="1" x14ac:dyDescent="0.4">
      <c r="A16" s="2"/>
      <c r="B16" s="1"/>
      <c r="C16" s="1"/>
      <c r="D16" s="1"/>
      <c r="E16" s="14"/>
      <c r="F16" s="1"/>
      <c r="G16" s="14"/>
      <c r="H16" s="14"/>
      <c r="I16" s="7"/>
      <c r="J16" s="7"/>
      <c r="K16" s="7"/>
      <c r="L16" s="7"/>
      <c r="M16" s="8"/>
      <c r="N16" s="7"/>
      <c r="O16" s="7"/>
      <c r="P16" s="7"/>
      <c r="Q16" s="7"/>
      <c r="R16" s="7"/>
      <c r="S16" s="7"/>
      <c r="T16" s="15"/>
      <c r="U16" s="15"/>
      <c r="V16" s="15"/>
      <c r="W16" s="1"/>
      <c r="X16" s="16"/>
      <c r="Y16" s="16"/>
      <c r="Z16" s="1"/>
    </row>
    <row r="17" spans="1:27" ht="27.75" customHeight="1" x14ac:dyDescent="0.25">
      <c r="A17" s="553"/>
      <c r="B17" s="496"/>
      <c r="C17" s="497"/>
      <c r="D17" s="538" t="s">
        <v>56</v>
      </c>
      <c r="E17" s="539"/>
      <c r="F17" s="539"/>
      <c r="G17" s="539"/>
      <c r="H17" s="539"/>
      <c r="I17" s="539"/>
      <c r="J17" s="539"/>
      <c r="K17" s="539"/>
      <c r="L17" s="539"/>
      <c r="M17" s="539"/>
      <c r="N17" s="539"/>
      <c r="O17" s="539"/>
      <c r="P17" s="539"/>
      <c r="Q17" s="539"/>
      <c r="R17" s="539"/>
      <c r="S17" s="539"/>
      <c r="T17" s="539"/>
      <c r="U17" s="539"/>
      <c r="V17" s="539"/>
      <c r="W17" s="540"/>
      <c r="X17" s="121" t="s">
        <v>57</v>
      </c>
      <c r="Z17" s="1"/>
    </row>
    <row r="18" spans="1:27" ht="27.75" customHeight="1" x14ac:dyDescent="0.25">
      <c r="A18" s="554"/>
      <c r="B18" s="555"/>
      <c r="C18" s="439"/>
      <c r="D18" s="541"/>
      <c r="E18" s="542"/>
      <c r="F18" s="542"/>
      <c r="G18" s="542"/>
      <c r="H18" s="542"/>
      <c r="I18" s="542"/>
      <c r="J18" s="542"/>
      <c r="K18" s="542"/>
      <c r="L18" s="542"/>
      <c r="M18" s="542"/>
      <c r="N18" s="542"/>
      <c r="O18" s="542"/>
      <c r="P18" s="542"/>
      <c r="Q18" s="542"/>
      <c r="R18" s="542"/>
      <c r="S18" s="542"/>
      <c r="T18" s="542"/>
      <c r="U18" s="542"/>
      <c r="V18" s="542"/>
      <c r="W18" s="543"/>
      <c r="X18" s="176" t="s">
        <v>168</v>
      </c>
      <c r="Z18" s="1"/>
    </row>
    <row r="19" spans="1:27" ht="27.75" customHeight="1" x14ac:dyDescent="0.25">
      <c r="A19" s="554"/>
      <c r="B19" s="555"/>
      <c r="C19" s="439"/>
      <c r="D19" s="541"/>
      <c r="E19" s="542"/>
      <c r="F19" s="542"/>
      <c r="G19" s="542"/>
      <c r="H19" s="542"/>
      <c r="I19" s="542"/>
      <c r="J19" s="542"/>
      <c r="K19" s="542"/>
      <c r="L19" s="542"/>
      <c r="M19" s="542"/>
      <c r="N19" s="542"/>
      <c r="O19" s="542"/>
      <c r="P19" s="542"/>
      <c r="Q19" s="542"/>
      <c r="R19" s="542"/>
      <c r="S19" s="542"/>
      <c r="T19" s="542"/>
      <c r="U19" s="542"/>
      <c r="V19" s="542"/>
      <c r="W19" s="543"/>
      <c r="X19" s="177" t="s">
        <v>169</v>
      </c>
      <c r="Z19" s="1"/>
    </row>
    <row r="20" spans="1:27" ht="27.75" customHeight="1" thickBot="1" x14ac:dyDescent="0.3">
      <c r="A20" s="556"/>
      <c r="B20" s="419"/>
      <c r="C20" s="420"/>
      <c r="D20" s="544"/>
      <c r="E20" s="545"/>
      <c r="F20" s="545"/>
      <c r="G20" s="545"/>
      <c r="H20" s="545"/>
      <c r="I20" s="545"/>
      <c r="J20" s="545"/>
      <c r="K20" s="545"/>
      <c r="L20" s="545"/>
      <c r="M20" s="545"/>
      <c r="N20" s="545"/>
      <c r="O20" s="545"/>
      <c r="P20" s="545"/>
      <c r="Q20" s="545"/>
      <c r="R20" s="545"/>
      <c r="S20" s="545"/>
      <c r="T20" s="545"/>
      <c r="U20" s="545"/>
      <c r="V20" s="545"/>
      <c r="W20" s="546"/>
      <c r="X20" s="122" t="s">
        <v>58</v>
      </c>
      <c r="Z20" s="1"/>
    </row>
    <row r="21" spans="1:27" ht="36.75" customHeight="1" thickBot="1" x14ac:dyDescent="0.3">
      <c r="A21" s="17"/>
      <c r="B21" s="18"/>
      <c r="C21" s="18"/>
      <c r="D21" s="18"/>
      <c r="E21" s="19"/>
      <c r="F21" s="20"/>
      <c r="G21" s="21"/>
      <c r="H21" s="21"/>
      <c r="I21" s="20"/>
      <c r="J21" s="20"/>
      <c r="K21" s="20"/>
      <c r="L21" s="20"/>
      <c r="M21" s="20"/>
      <c r="N21" s="20"/>
      <c r="O21" s="20"/>
      <c r="P21" s="20"/>
      <c r="Q21" s="20"/>
      <c r="R21" s="20"/>
      <c r="S21" s="20"/>
      <c r="T21" s="22"/>
      <c r="U21" s="22"/>
      <c r="V21" s="22"/>
      <c r="W21" s="20"/>
      <c r="X21" s="21"/>
      <c r="Y21" s="96"/>
      <c r="Z21" s="96"/>
      <c r="AA21" s="96"/>
    </row>
    <row r="22" spans="1:27" ht="63" customHeight="1" thickBot="1" x14ac:dyDescent="0.3">
      <c r="A22" s="547" t="s">
        <v>59</v>
      </c>
      <c r="B22" s="548"/>
      <c r="C22" s="549"/>
      <c r="D22" s="23"/>
      <c r="E22" s="530" t="str">
        <f>CONCATENATE("INFORME DE SEGUIMIENTO DEL PROCESO ",A23)</f>
        <v>INFORME DE SEGUIMIENTO DEL PROCESO DIVULGACIÓN Y COMUNICACIÓN</v>
      </c>
      <c r="F22" s="531"/>
      <c r="G22" s="21"/>
      <c r="H22" s="566" t="s">
        <v>60</v>
      </c>
      <c r="I22" s="567"/>
      <c r="J22" s="568"/>
      <c r="K22" s="107"/>
      <c r="L22" s="107"/>
      <c r="M22" s="574" t="s">
        <v>61</v>
      </c>
      <c r="N22" s="575"/>
      <c r="O22" s="576"/>
      <c r="P22" s="111"/>
      <c r="Q22" s="111"/>
      <c r="R22" s="111"/>
      <c r="S22" s="111"/>
      <c r="T22" s="111"/>
      <c r="U22" s="111"/>
      <c r="V22" s="111"/>
      <c r="W22" s="111"/>
      <c r="X22" s="110"/>
      <c r="Y22" s="96"/>
      <c r="Z22" s="96"/>
      <c r="AA22" s="96"/>
    </row>
    <row r="23" spans="1:27" ht="53.25" customHeight="1" thickBot="1" x14ac:dyDescent="0.3">
      <c r="A23" s="560" t="s">
        <v>8</v>
      </c>
      <c r="B23" s="561"/>
      <c r="C23" s="562"/>
      <c r="D23" s="23"/>
      <c r="E23" s="125" t="s">
        <v>151</v>
      </c>
      <c r="F23" s="126">
        <f>COUNTA(E31:E40)</f>
        <v>4</v>
      </c>
      <c r="G23" s="21"/>
      <c r="H23" s="569" t="s">
        <v>69</v>
      </c>
      <c r="I23" s="570"/>
      <c r="J23" s="126">
        <v>0</v>
      </c>
      <c r="K23" s="112"/>
      <c r="L23" s="108"/>
      <c r="M23" s="113" t="s">
        <v>65</v>
      </c>
      <c r="N23" s="124" t="s">
        <v>66</v>
      </c>
      <c r="O23" s="156" t="s">
        <v>67</v>
      </c>
      <c r="P23" s="111"/>
      <c r="Q23" s="111"/>
      <c r="R23" s="111"/>
      <c r="S23" s="111"/>
      <c r="T23" s="111"/>
      <c r="U23" s="110"/>
      <c r="V23" s="110"/>
      <c r="W23" s="23"/>
      <c r="X23" s="110"/>
    </row>
    <row r="24" spans="1:27" ht="48.75" customHeight="1" thickBot="1" x14ac:dyDescent="0.4">
      <c r="A24" s="27"/>
      <c r="B24" s="23"/>
      <c r="C24" s="23"/>
      <c r="D24" s="28"/>
      <c r="E24" s="127" t="s">
        <v>62</v>
      </c>
      <c r="F24" s="128">
        <f>COUNTA(H31:H39)</f>
        <v>4</v>
      </c>
      <c r="G24" s="24"/>
      <c r="H24" s="571" t="s">
        <v>156</v>
      </c>
      <c r="I24" s="572"/>
      <c r="J24" s="131">
        <f>COUNTIF(I31:I38,"Acción Preventiva y/o de mejora")</f>
        <v>3</v>
      </c>
      <c r="K24" s="112"/>
      <c r="L24" s="108"/>
      <c r="M24" s="114">
        <v>2016</v>
      </c>
      <c r="N24" s="37">
        <v>1</v>
      </c>
      <c r="O24" s="115">
        <v>17</v>
      </c>
      <c r="P24" s="111"/>
      <c r="Q24" s="111"/>
      <c r="R24" s="112"/>
      <c r="S24" s="112"/>
      <c r="T24" s="112"/>
      <c r="U24" s="110"/>
      <c r="V24" s="110"/>
      <c r="W24" s="23"/>
      <c r="X24" s="110"/>
    </row>
    <row r="25" spans="1:27" ht="53.25" customHeight="1" x14ac:dyDescent="0.35">
      <c r="A25" s="27"/>
      <c r="B25" s="23"/>
      <c r="C25" s="23"/>
      <c r="D25" s="33"/>
      <c r="E25" s="129" t="s">
        <v>152</v>
      </c>
      <c r="F25" s="128">
        <f>COUNTIF(W31:W38, "Vencida")</f>
        <v>0</v>
      </c>
      <c r="G25" s="24"/>
      <c r="H25" s="573"/>
      <c r="I25" s="573"/>
      <c r="J25" s="118"/>
      <c r="K25" s="112"/>
      <c r="L25" s="108"/>
      <c r="M25" s="116">
        <v>2017</v>
      </c>
      <c r="N25" s="46"/>
      <c r="O25" s="117"/>
      <c r="P25" s="111"/>
      <c r="Q25" s="111"/>
      <c r="R25" s="112"/>
      <c r="S25" s="112"/>
      <c r="T25" s="112"/>
      <c r="U25" s="110"/>
      <c r="V25" s="110"/>
      <c r="W25" s="23"/>
      <c r="X25" s="62"/>
    </row>
    <row r="26" spans="1:27" ht="48.75" customHeight="1" x14ac:dyDescent="0.35">
      <c r="A26" s="27"/>
      <c r="B26" s="23"/>
      <c r="C26" s="23"/>
      <c r="D26" s="28"/>
      <c r="E26" s="129" t="s">
        <v>153</v>
      </c>
      <c r="F26" s="373">
        <f>COUNTIF(W31:W38, "En ejecución")</f>
        <v>4</v>
      </c>
      <c r="G26" s="24"/>
      <c r="H26" s="573"/>
      <c r="I26" s="573"/>
      <c r="J26" s="132"/>
      <c r="K26" s="118"/>
      <c r="L26" s="108"/>
      <c r="M26" s="116">
        <v>2018</v>
      </c>
      <c r="N26" s="46"/>
      <c r="O26" s="117"/>
      <c r="P26" s="111"/>
      <c r="Q26" s="111"/>
      <c r="R26" s="112"/>
      <c r="S26" s="112"/>
      <c r="T26" s="112"/>
      <c r="U26" s="110"/>
      <c r="V26" s="110"/>
      <c r="W26" s="23"/>
      <c r="X26" s="62"/>
    </row>
    <row r="27" spans="1:27" ht="51" customHeight="1" thickBot="1" x14ac:dyDescent="0.4">
      <c r="A27" s="27"/>
      <c r="B27" s="23"/>
      <c r="C27" s="23"/>
      <c r="D27" s="33"/>
      <c r="E27" s="130" t="s">
        <v>161</v>
      </c>
      <c r="F27" s="131">
        <f>COUNTIF(W31:W37,"Cerrada")</f>
        <v>0</v>
      </c>
      <c r="G27" s="24"/>
      <c r="H27" s="25"/>
      <c r="I27" s="109"/>
      <c r="J27" s="108"/>
      <c r="K27" s="108"/>
      <c r="L27" s="108"/>
      <c r="M27" s="119" t="s">
        <v>75</v>
      </c>
      <c r="N27" s="120">
        <f>SUM(N24:N26)</f>
        <v>1</v>
      </c>
      <c r="O27" s="157">
        <f>SUM(O24:O26)</f>
        <v>17</v>
      </c>
      <c r="P27" s="111"/>
      <c r="Q27" s="111"/>
      <c r="R27" s="112"/>
      <c r="S27" s="112"/>
      <c r="T27" s="112"/>
      <c r="U27" s="110"/>
      <c r="V27" s="110"/>
      <c r="W27" s="23"/>
      <c r="X27" s="62"/>
    </row>
    <row r="28" spans="1:27" ht="41.25" customHeight="1" thickBot="1" x14ac:dyDescent="0.4">
      <c r="A28" s="27"/>
      <c r="B28" s="23"/>
      <c r="C28" s="23"/>
      <c r="D28" s="23"/>
      <c r="E28" s="103"/>
      <c r="F28" s="104"/>
      <c r="G28" s="24"/>
      <c r="H28" s="25"/>
      <c r="I28" s="105"/>
      <c r="J28" s="106"/>
      <c r="K28" s="105"/>
      <c r="L28" s="106"/>
      <c r="M28" s="123"/>
      <c r="N28" s="26"/>
      <c r="O28" s="26"/>
      <c r="P28" s="26"/>
      <c r="Q28" s="26"/>
      <c r="R28" s="20"/>
      <c r="S28" s="20"/>
      <c r="T28" s="20"/>
      <c r="U28" s="20"/>
      <c r="V28" s="20"/>
      <c r="W28" s="20"/>
      <c r="X28" s="20"/>
      <c r="Y28" s="96"/>
      <c r="Z28" s="96"/>
    </row>
    <row r="29" spans="1:27" s="97" customFormat="1" ht="45" customHeight="1" thickBot="1" x14ac:dyDescent="0.25">
      <c r="A29" s="557" t="s">
        <v>80</v>
      </c>
      <c r="B29" s="558"/>
      <c r="C29" s="558"/>
      <c r="D29" s="558"/>
      <c r="E29" s="558"/>
      <c r="F29" s="558"/>
      <c r="G29" s="559"/>
      <c r="H29" s="550" t="s">
        <v>81</v>
      </c>
      <c r="I29" s="551"/>
      <c r="J29" s="551"/>
      <c r="K29" s="551"/>
      <c r="L29" s="551"/>
      <c r="M29" s="551"/>
      <c r="N29" s="552"/>
      <c r="O29" s="563" t="s">
        <v>82</v>
      </c>
      <c r="P29" s="564"/>
      <c r="Q29" s="564"/>
      <c r="R29" s="564"/>
      <c r="S29" s="565"/>
      <c r="T29" s="527" t="s">
        <v>148</v>
      </c>
      <c r="U29" s="528"/>
      <c r="V29" s="528"/>
      <c r="W29" s="528"/>
      <c r="X29" s="529"/>
      <c r="Y29" s="99"/>
      <c r="Z29" s="100"/>
      <c r="AA29" s="101"/>
    </row>
    <row r="30" spans="1:27" ht="63" customHeight="1" thickBot="1" x14ac:dyDescent="0.3">
      <c r="A30" s="196" t="s">
        <v>154</v>
      </c>
      <c r="B30" s="197" t="s">
        <v>3</v>
      </c>
      <c r="C30" s="197" t="s">
        <v>84</v>
      </c>
      <c r="D30" s="197" t="s">
        <v>140</v>
      </c>
      <c r="E30" s="197" t="s">
        <v>141</v>
      </c>
      <c r="F30" s="197" t="s">
        <v>142</v>
      </c>
      <c r="G30" s="198" t="s">
        <v>143</v>
      </c>
      <c r="H30" s="199" t="s">
        <v>146</v>
      </c>
      <c r="I30" s="197" t="s">
        <v>5</v>
      </c>
      <c r="J30" s="197" t="s">
        <v>85</v>
      </c>
      <c r="K30" s="200" t="s">
        <v>86</v>
      </c>
      <c r="L30" s="200" t="s">
        <v>88</v>
      </c>
      <c r="M30" s="200" t="s">
        <v>89</v>
      </c>
      <c r="N30" s="201" t="s">
        <v>90</v>
      </c>
      <c r="O30" s="535" t="s">
        <v>91</v>
      </c>
      <c r="P30" s="536"/>
      <c r="Q30" s="536"/>
      <c r="R30" s="537"/>
      <c r="S30" s="201" t="s">
        <v>92</v>
      </c>
      <c r="T30" s="202" t="s">
        <v>91</v>
      </c>
      <c r="U30" s="200" t="s">
        <v>92</v>
      </c>
      <c r="V30" s="200" t="s">
        <v>166</v>
      </c>
      <c r="W30" s="200" t="s">
        <v>93</v>
      </c>
      <c r="X30" s="201" t="s">
        <v>163</v>
      </c>
      <c r="Y30" s="98"/>
      <c r="Z30" s="102"/>
      <c r="AA30" s="102"/>
    </row>
    <row r="31" spans="1:27" s="321" customFormat="1" ht="153" customHeight="1" x14ac:dyDescent="0.25">
      <c r="A31" s="318">
        <v>1</v>
      </c>
      <c r="B31" s="318" t="s">
        <v>136</v>
      </c>
      <c r="C31" s="318" t="s">
        <v>9</v>
      </c>
      <c r="D31" s="319">
        <v>43432</v>
      </c>
      <c r="E31" s="299" t="s">
        <v>446</v>
      </c>
      <c r="F31" s="318" t="s">
        <v>145</v>
      </c>
      <c r="G31" s="299" t="s">
        <v>447</v>
      </c>
      <c r="H31" s="299" t="s">
        <v>448</v>
      </c>
      <c r="I31" s="93" t="s">
        <v>147</v>
      </c>
      <c r="J31" s="299" t="s">
        <v>449</v>
      </c>
      <c r="K31" s="296" t="s">
        <v>450</v>
      </c>
      <c r="L31" s="298">
        <v>43432</v>
      </c>
      <c r="M31" s="298">
        <v>43446</v>
      </c>
      <c r="N31" s="298">
        <v>43646</v>
      </c>
      <c r="O31" s="532"/>
      <c r="P31" s="533"/>
      <c r="Q31" s="533"/>
      <c r="R31" s="534"/>
      <c r="S31" s="296"/>
      <c r="T31" s="93" t="s">
        <v>602</v>
      </c>
      <c r="U31" s="93"/>
      <c r="V31" s="93"/>
      <c r="W31" s="314" t="s">
        <v>150</v>
      </c>
      <c r="X31" s="357" t="s">
        <v>571</v>
      </c>
      <c r="Y31" s="320"/>
    </row>
    <row r="32" spans="1:27" s="321" customFormat="1" ht="180.75" customHeight="1" x14ac:dyDescent="0.25">
      <c r="A32" s="322">
        <v>2</v>
      </c>
      <c r="B32" s="318" t="s">
        <v>136</v>
      </c>
      <c r="C32" s="318" t="s">
        <v>9</v>
      </c>
      <c r="D32" s="319">
        <v>43432</v>
      </c>
      <c r="E32" s="299" t="s">
        <v>451</v>
      </c>
      <c r="F32" s="318" t="s">
        <v>145</v>
      </c>
      <c r="G32" s="299" t="s">
        <v>452</v>
      </c>
      <c r="H32" s="299" t="s">
        <v>453</v>
      </c>
      <c r="I32" s="93" t="s">
        <v>147</v>
      </c>
      <c r="J32" s="299" t="s">
        <v>454</v>
      </c>
      <c r="K32" s="296" t="s">
        <v>450</v>
      </c>
      <c r="L32" s="298">
        <v>43432</v>
      </c>
      <c r="M32" s="298">
        <v>43446</v>
      </c>
      <c r="N32" s="298">
        <v>43554</v>
      </c>
      <c r="O32" s="524"/>
      <c r="P32" s="525"/>
      <c r="Q32" s="525"/>
      <c r="R32" s="526"/>
      <c r="S32" s="169"/>
      <c r="T32" s="317" t="s">
        <v>603</v>
      </c>
      <c r="U32" s="317"/>
      <c r="V32" s="93"/>
      <c r="W32" s="314" t="s">
        <v>150</v>
      </c>
      <c r="X32" s="317" t="s">
        <v>572</v>
      </c>
    </row>
    <row r="33" spans="1:26" s="321" customFormat="1" ht="161.25" customHeight="1" x14ac:dyDescent="0.25">
      <c r="A33" s="322">
        <v>3</v>
      </c>
      <c r="B33" s="318" t="s">
        <v>136</v>
      </c>
      <c r="C33" s="318" t="s">
        <v>9</v>
      </c>
      <c r="D33" s="319">
        <v>43432</v>
      </c>
      <c r="E33" s="299" t="s">
        <v>455</v>
      </c>
      <c r="F33" s="318" t="s">
        <v>145</v>
      </c>
      <c r="G33" s="299" t="s">
        <v>456</v>
      </c>
      <c r="H33" s="299" t="s">
        <v>457</v>
      </c>
      <c r="I33" s="93" t="s">
        <v>147</v>
      </c>
      <c r="J33" s="299" t="s">
        <v>458</v>
      </c>
      <c r="K33" s="296" t="s">
        <v>450</v>
      </c>
      <c r="L33" s="298">
        <v>43432</v>
      </c>
      <c r="M33" s="298">
        <v>43446</v>
      </c>
      <c r="N33" s="298">
        <v>43646</v>
      </c>
      <c r="O33" s="524"/>
      <c r="P33" s="525"/>
      <c r="Q33" s="525"/>
      <c r="R33" s="526"/>
      <c r="S33" s="322"/>
      <c r="T33" s="317" t="s">
        <v>604</v>
      </c>
      <c r="U33" s="317"/>
      <c r="V33" s="93"/>
      <c r="W33" s="314" t="s">
        <v>150</v>
      </c>
      <c r="X33" s="317" t="s">
        <v>573</v>
      </c>
    </row>
    <row r="34" spans="1:26" s="321" customFormat="1" ht="192.75" customHeight="1" x14ac:dyDescent="0.25">
      <c r="A34" s="322">
        <v>4</v>
      </c>
      <c r="B34" s="318" t="s">
        <v>136</v>
      </c>
      <c r="C34" s="318" t="s">
        <v>9</v>
      </c>
      <c r="D34" s="319">
        <v>43432</v>
      </c>
      <c r="E34" s="299" t="s">
        <v>459</v>
      </c>
      <c r="F34" s="318" t="s">
        <v>145</v>
      </c>
      <c r="G34" s="299" t="s">
        <v>460</v>
      </c>
      <c r="H34" s="299" t="s">
        <v>461</v>
      </c>
      <c r="I34" s="93" t="s">
        <v>24</v>
      </c>
      <c r="J34" s="368" t="s">
        <v>462</v>
      </c>
      <c r="K34" s="296" t="s">
        <v>463</v>
      </c>
      <c r="L34" s="298">
        <v>43432</v>
      </c>
      <c r="M34" s="298">
        <v>43446</v>
      </c>
      <c r="N34" s="298">
        <v>43830</v>
      </c>
      <c r="O34" s="524"/>
      <c r="P34" s="525"/>
      <c r="Q34" s="525"/>
      <c r="R34" s="526"/>
      <c r="S34" s="322"/>
      <c r="T34" s="317" t="s">
        <v>605</v>
      </c>
      <c r="U34" s="317"/>
      <c r="V34" s="317"/>
      <c r="W34" s="314" t="s">
        <v>150</v>
      </c>
      <c r="X34" s="317" t="s">
        <v>574</v>
      </c>
    </row>
    <row r="35" spans="1:26" x14ac:dyDescent="0.25">
      <c r="A35" s="1"/>
      <c r="B35" s="1"/>
      <c r="C35" s="1"/>
      <c r="D35" s="1"/>
      <c r="E35" s="16"/>
      <c r="F35" s="1"/>
      <c r="G35" s="16"/>
      <c r="H35" s="16"/>
      <c r="I35" s="1"/>
      <c r="J35" s="1"/>
      <c r="K35" s="1"/>
      <c r="L35" s="1"/>
      <c r="M35" s="1"/>
      <c r="N35" s="1"/>
      <c r="O35" s="1"/>
      <c r="P35" s="1"/>
      <c r="Q35" s="1"/>
      <c r="R35" s="1"/>
      <c r="S35" s="1"/>
      <c r="T35" s="15"/>
      <c r="U35" s="15"/>
      <c r="V35" s="15"/>
      <c r="W35" s="13"/>
      <c r="X35" s="16"/>
      <c r="Y35" s="1"/>
      <c r="Z35" s="1"/>
    </row>
    <row r="36" spans="1:26" x14ac:dyDescent="0.25">
      <c r="A36" s="1"/>
      <c r="B36" s="1"/>
      <c r="C36" s="1"/>
      <c r="D36" s="1"/>
      <c r="E36" s="16"/>
      <c r="F36" s="1"/>
      <c r="G36" s="16"/>
      <c r="H36" s="16"/>
      <c r="I36" s="1"/>
      <c r="J36" s="1"/>
      <c r="K36" s="1"/>
      <c r="L36" s="1"/>
      <c r="M36" s="1"/>
      <c r="N36" s="1"/>
      <c r="O36" s="1"/>
      <c r="P36" s="1"/>
      <c r="Q36" s="1"/>
      <c r="R36" s="1"/>
      <c r="S36" s="1"/>
      <c r="T36" s="15"/>
      <c r="U36" s="15"/>
      <c r="V36" s="15"/>
      <c r="W36" s="13"/>
      <c r="X36" s="16"/>
      <c r="Y36" s="1"/>
      <c r="Z36" s="1"/>
    </row>
    <row r="37" spans="1:26" x14ac:dyDescent="0.25">
      <c r="A37" s="1"/>
      <c r="B37" s="1"/>
      <c r="C37" s="1"/>
      <c r="D37" s="1"/>
      <c r="E37" s="16"/>
      <c r="F37" s="1"/>
      <c r="G37" s="16"/>
      <c r="H37" s="16"/>
      <c r="I37" s="1"/>
      <c r="J37" s="1"/>
      <c r="K37" s="1"/>
      <c r="L37" s="1"/>
      <c r="M37" s="1"/>
      <c r="N37" s="1"/>
      <c r="O37" s="1"/>
      <c r="P37" s="1"/>
      <c r="Q37" s="1"/>
      <c r="R37" s="1"/>
      <c r="S37" s="1"/>
      <c r="T37" s="15"/>
      <c r="U37" s="15"/>
      <c r="V37" s="15"/>
      <c r="W37" s="13"/>
      <c r="X37" s="16"/>
      <c r="Y37" s="1"/>
      <c r="Z37" s="1"/>
    </row>
    <row r="38" spans="1:26" x14ac:dyDescent="0.25">
      <c r="A38" s="1"/>
      <c r="B38" s="1"/>
      <c r="C38" s="1"/>
      <c r="D38" s="1"/>
      <c r="E38" s="16"/>
      <c r="F38" s="1"/>
      <c r="G38" s="16"/>
      <c r="H38" s="16"/>
      <c r="I38" s="1"/>
      <c r="J38" s="1"/>
      <c r="K38" s="1"/>
      <c r="L38" s="1"/>
      <c r="M38" s="1"/>
      <c r="N38" s="1"/>
      <c r="O38" s="1"/>
      <c r="P38" s="1"/>
      <c r="Q38" s="1"/>
      <c r="R38" s="1"/>
      <c r="S38" s="1"/>
      <c r="T38" s="15"/>
      <c r="U38" s="15"/>
      <c r="V38" s="15"/>
      <c r="W38" s="13"/>
      <c r="X38" s="16"/>
      <c r="Y38" s="1"/>
      <c r="Z38" s="1"/>
    </row>
    <row r="39" spans="1:26" x14ac:dyDescent="0.25">
      <c r="A39" s="1"/>
      <c r="B39" s="1"/>
      <c r="C39" s="1"/>
      <c r="D39" s="1"/>
      <c r="E39" s="16"/>
      <c r="F39" s="1"/>
      <c r="G39" s="16"/>
      <c r="H39" s="16"/>
      <c r="I39" s="1"/>
      <c r="J39" s="1"/>
      <c r="K39" s="1"/>
      <c r="L39" s="1"/>
      <c r="M39" s="1"/>
      <c r="N39" s="1"/>
      <c r="O39" s="1"/>
      <c r="P39" s="1"/>
      <c r="Q39" s="1"/>
      <c r="R39" s="1"/>
      <c r="S39" s="1"/>
      <c r="T39" s="15"/>
      <c r="U39" s="15"/>
      <c r="V39" s="15"/>
      <c r="W39" s="13"/>
      <c r="X39" s="16"/>
      <c r="Y39" s="1"/>
      <c r="Z39" s="1"/>
    </row>
    <row r="40" spans="1:26" x14ac:dyDescent="0.25">
      <c r="A40" s="1"/>
      <c r="B40" s="1"/>
      <c r="C40" s="1"/>
      <c r="D40" s="1"/>
      <c r="E40" s="16"/>
      <c r="F40" s="1"/>
      <c r="G40" s="16"/>
      <c r="H40" s="16"/>
      <c r="I40" s="1"/>
      <c r="J40" s="1"/>
      <c r="K40" s="1"/>
      <c r="L40" s="1"/>
      <c r="M40" s="1"/>
      <c r="N40" s="1"/>
      <c r="O40" s="1"/>
      <c r="P40" s="1"/>
      <c r="Q40" s="1"/>
      <c r="R40" s="1"/>
      <c r="S40" s="1"/>
      <c r="T40" s="15"/>
      <c r="U40" s="15"/>
      <c r="V40" s="15"/>
      <c r="W40" s="13"/>
      <c r="X40" s="16"/>
      <c r="Y40" s="1"/>
      <c r="Z40" s="1"/>
    </row>
    <row r="41" spans="1:26" x14ac:dyDescent="0.25">
      <c r="A41" s="1"/>
      <c r="B41" s="1"/>
      <c r="C41" s="1"/>
      <c r="D41" s="1"/>
      <c r="E41" s="16"/>
      <c r="F41" s="1"/>
      <c r="G41" s="16"/>
      <c r="H41" s="16"/>
      <c r="I41" s="1"/>
      <c r="J41" s="1"/>
      <c r="K41" s="1"/>
      <c r="L41" s="1"/>
      <c r="M41" s="1"/>
      <c r="N41" s="1"/>
      <c r="O41" s="1"/>
      <c r="P41" s="1"/>
      <c r="Q41" s="1"/>
      <c r="R41" s="1"/>
      <c r="S41" s="1"/>
      <c r="T41" s="15"/>
      <c r="U41" s="15"/>
      <c r="V41" s="15"/>
      <c r="W41" s="13"/>
      <c r="X41" s="16"/>
      <c r="Y41" s="1"/>
      <c r="Z41" s="1"/>
    </row>
    <row r="42" spans="1:26" x14ac:dyDescent="0.25">
      <c r="A42" s="1"/>
      <c r="B42" s="1"/>
      <c r="C42" s="1"/>
      <c r="D42" s="1"/>
      <c r="E42" s="16"/>
      <c r="F42" s="1"/>
      <c r="G42" s="16"/>
      <c r="H42" s="16"/>
      <c r="I42" s="1"/>
      <c r="J42" s="1"/>
      <c r="K42" s="1"/>
      <c r="L42" s="1"/>
      <c r="M42" s="1"/>
      <c r="N42" s="1"/>
      <c r="O42" s="1"/>
      <c r="P42" s="1"/>
      <c r="Q42" s="1"/>
      <c r="R42" s="1"/>
      <c r="S42" s="1"/>
      <c r="T42" s="15"/>
      <c r="U42" s="15"/>
      <c r="V42" s="15"/>
      <c r="W42" s="13"/>
      <c r="X42" s="16"/>
      <c r="Y42" s="1"/>
      <c r="Z42" s="1"/>
    </row>
    <row r="43" spans="1:26" x14ac:dyDescent="0.25">
      <c r="A43" s="1"/>
      <c r="B43" s="1"/>
      <c r="C43" s="1"/>
      <c r="D43" s="1"/>
      <c r="E43" s="16"/>
      <c r="F43" s="1"/>
      <c r="G43" s="16"/>
      <c r="H43" s="16"/>
      <c r="I43" s="1"/>
      <c r="J43" s="1"/>
      <c r="K43" s="1"/>
      <c r="L43" s="1"/>
      <c r="M43" s="1"/>
      <c r="N43" s="1"/>
      <c r="O43" s="1"/>
      <c r="P43" s="1"/>
      <c r="Q43" s="1"/>
      <c r="R43" s="1"/>
      <c r="S43" s="1"/>
      <c r="T43" s="15"/>
      <c r="U43" s="15"/>
      <c r="V43" s="15"/>
      <c r="W43" s="13"/>
      <c r="X43" s="16"/>
      <c r="Y43" s="1"/>
      <c r="Z43" s="1"/>
    </row>
    <row r="44" spans="1:26" x14ac:dyDescent="0.25">
      <c r="A44" s="1"/>
      <c r="B44" s="1"/>
      <c r="C44" s="1"/>
      <c r="D44" s="1"/>
      <c r="E44" s="16"/>
      <c r="F44" s="1"/>
      <c r="G44" s="16"/>
      <c r="H44" s="16"/>
      <c r="I44" s="1"/>
      <c r="J44" s="1"/>
      <c r="K44" s="1"/>
      <c r="L44" s="1"/>
      <c r="M44" s="1"/>
      <c r="N44" s="1"/>
      <c r="O44" s="1"/>
      <c r="P44" s="1"/>
      <c r="Q44" s="1"/>
      <c r="R44" s="1"/>
      <c r="S44" s="1"/>
      <c r="T44" s="15"/>
      <c r="U44" s="15"/>
      <c r="V44" s="15"/>
      <c r="W44" s="13"/>
      <c r="X44" s="16"/>
      <c r="Y44" s="1"/>
      <c r="Z44" s="1"/>
    </row>
    <row r="45" spans="1:26" x14ac:dyDescent="0.25">
      <c r="A45" s="1"/>
      <c r="B45" s="1"/>
      <c r="C45" s="1"/>
      <c r="D45" s="1"/>
      <c r="E45" s="16"/>
      <c r="F45" s="1"/>
      <c r="G45" s="16"/>
      <c r="H45" s="16"/>
      <c r="I45" s="1"/>
      <c r="J45" s="1"/>
      <c r="K45" s="1"/>
      <c r="L45" s="1"/>
      <c r="M45" s="1"/>
      <c r="N45" s="1"/>
      <c r="O45" s="1"/>
      <c r="P45" s="1"/>
      <c r="Q45" s="1"/>
      <c r="R45" s="1"/>
      <c r="S45" s="1"/>
      <c r="T45" s="15"/>
      <c r="U45" s="15"/>
      <c r="V45" s="15"/>
      <c r="W45" s="13"/>
      <c r="X45" s="16"/>
      <c r="Y45" s="1"/>
      <c r="Z45" s="1"/>
    </row>
    <row r="46" spans="1:26" x14ac:dyDescent="0.25">
      <c r="A46" s="1"/>
      <c r="B46" s="1"/>
      <c r="C46" s="1"/>
      <c r="D46" s="1"/>
      <c r="E46" s="16"/>
      <c r="F46" s="1"/>
      <c r="G46" s="16"/>
      <c r="H46" s="16"/>
      <c r="I46" s="1"/>
      <c r="J46" s="1"/>
      <c r="K46" s="1"/>
      <c r="L46" s="1"/>
      <c r="M46" s="1"/>
      <c r="N46" s="1"/>
      <c r="O46" s="1"/>
      <c r="P46" s="1"/>
      <c r="Q46" s="1"/>
      <c r="R46" s="1"/>
      <c r="S46" s="1"/>
      <c r="T46" s="15"/>
      <c r="U46" s="15"/>
      <c r="V46" s="15"/>
      <c r="W46" s="13"/>
      <c r="X46" s="16"/>
      <c r="Y46" s="1"/>
      <c r="Z46" s="1"/>
    </row>
    <row r="47" spans="1:26" x14ac:dyDescent="0.25">
      <c r="A47" s="1"/>
      <c r="B47" s="1"/>
      <c r="C47" s="1"/>
      <c r="D47" s="1"/>
      <c r="E47" s="16"/>
      <c r="F47" s="1"/>
      <c r="G47" s="16"/>
      <c r="H47" s="16"/>
      <c r="I47" s="1"/>
      <c r="J47" s="1"/>
      <c r="K47" s="1"/>
      <c r="L47" s="1"/>
      <c r="M47" s="1"/>
      <c r="N47" s="1"/>
      <c r="O47" s="1"/>
      <c r="P47" s="1"/>
      <c r="Q47" s="1"/>
      <c r="R47" s="1"/>
      <c r="S47" s="1"/>
      <c r="T47" s="15"/>
      <c r="U47" s="15"/>
      <c r="V47" s="15"/>
      <c r="W47" s="13"/>
      <c r="X47" s="16"/>
      <c r="Y47" s="1"/>
      <c r="Z47" s="1"/>
    </row>
    <row r="48" spans="1:26" x14ac:dyDescent="0.25">
      <c r="A48" s="1"/>
      <c r="B48" s="1"/>
      <c r="C48" s="1"/>
      <c r="D48" s="1"/>
      <c r="E48" s="16"/>
      <c r="F48" s="1"/>
      <c r="G48" s="16"/>
      <c r="H48" s="16"/>
      <c r="I48" s="1"/>
      <c r="J48" s="1"/>
      <c r="K48" s="1"/>
      <c r="L48" s="1"/>
      <c r="M48" s="1"/>
      <c r="N48" s="1"/>
      <c r="O48" s="1"/>
      <c r="P48" s="1"/>
      <c r="Q48" s="1"/>
      <c r="R48" s="1"/>
      <c r="S48" s="1"/>
      <c r="T48" s="15"/>
      <c r="U48" s="15"/>
      <c r="V48" s="15"/>
      <c r="W48" s="13"/>
      <c r="X48" s="16"/>
      <c r="Y48" s="1"/>
      <c r="Z48" s="1"/>
    </row>
    <row r="49" spans="1:26" x14ac:dyDescent="0.25">
      <c r="A49" s="1"/>
      <c r="B49" s="1"/>
      <c r="C49" s="1"/>
      <c r="D49" s="1"/>
      <c r="E49" s="16"/>
      <c r="F49" s="1"/>
      <c r="G49" s="16"/>
      <c r="H49" s="16"/>
      <c r="I49" s="1"/>
      <c r="J49" s="1"/>
      <c r="K49" s="1"/>
      <c r="L49" s="1"/>
      <c r="M49" s="1"/>
      <c r="N49" s="1"/>
      <c r="O49" s="1"/>
      <c r="P49" s="1"/>
      <c r="Q49" s="1"/>
      <c r="R49" s="1"/>
      <c r="S49" s="1"/>
      <c r="T49" s="15"/>
      <c r="U49" s="15"/>
      <c r="V49" s="15"/>
      <c r="W49" s="13"/>
      <c r="X49" s="16"/>
      <c r="Y49" s="1"/>
      <c r="Z49" s="1"/>
    </row>
    <row r="50" spans="1:26" x14ac:dyDescent="0.25">
      <c r="A50" s="1"/>
      <c r="B50" s="1"/>
      <c r="C50" s="1"/>
      <c r="D50" s="1"/>
      <c r="E50" s="16"/>
      <c r="F50" s="1"/>
      <c r="G50" s="16"/>
      <c r="H50" s="16"/>
      <c r="I50" s="1"/>
      <c r="J50" s="1"/>
      <c r="K50" s="1"/>
      <c r="L50" s="1"/>
      <c r="M50" s="1"/>
      <c r="N50" s="1"/>
      <c r="O50" s="1"/>
      <c r="P50" s="1"/>
      <c r="Q50" s="1"/>
      <c r="R50" s="1"/>
      <c r="S50" s="1"/>
      <c r="T50" s="15"/>
      <c r="U50" s="15"/>
      <c r="V50" s="15"/>
      <c r="W50" s="13"/>
      <c r="X50" s="16"/>
      <c r="Y50" s="1"/>
      <c r="Z50" s="1"/>
    </row>
    <row r="51" spans="1:26" x14ac:dyDescent="0.25">
      <c r="A51" s="1"/>
      <c r="B51" s="1"/>
      <c r="C51" s="1"/>
      <c r="D51" s="1"/>
      <c r="E51" s="16"/>
      <c r="F51" s="1"/>
      <c r="G51" s="16"/>
      <c r="H51" s="16"/>
      <c r="I51" s="1"/>
      <c r="J51" s="1"/>
      <c r="K51" s="1"/>
      <c r="L51" s="1"/>
      <c r="M51" s="1"/>
      <c r="N51" s="1"/>
      <c r="O51" s="1"/>
      <c r="P51" s="1"/>
      <c r="Q51" s="1"/>
      <c r="R51" s="1"/>
      <c r="S51" s="1"/>
      <c r="T51" s="15"/>
      <c r="U51" s="15"/>
      <c r="V51" s="15"/>
      <c r="W51" s="13"/>
      <c r="X51" s="16"/>
      <c r="Y51" s="1"/>
      <c r="Z51" s="1"/>
    </row>
    <row r="52" spans="1:26" x14ac:dyDescent="0.25">
      <c r="A52" s="1"/>
      <c r="B52" s="1"/>
      <c r="C52" s="1"/>
      <c r="D52" s="1"/>
      <c r="E52" s="16"/>
      <c r="F52" s="1"/>
      <c r="G52" s="16"/>
      <c r="H52" s="16"/>
      <c r="I52" s="1"/>
      <c r="J52" s="1"/>
      <c r="K52" s="1"/>
      <c r="L52" s="1"/>
      <c r="M52" s="1"/>
      <c r="N52" s="1"/>
      <c r="O52" s="1"/>
      <c r="P52" s="1"/>
      <c r="Q52" s="1"/>
      <c r="R52" s="1"/>
      <c r="S52" s="1"/>
      <c r="T52" s="15"/>
      <c r="U52" s="15"/>
      <c r="V52" s="15"/>
      <c r="W52" s="13"/>
      <c r="X52" s="16"/>
      <c r="Y52" s="1"/>
      <c r="Z52" s="1"/>
    </row>
    <row r="53" spans="1:26" x14ac:dyDescent="0.25">
      <c r="A53" s="1"/>
      <c r="B53" s="1"/>
      <c r="C53" s="1"/>
      <c r="D53" s="1"/>
      <c r="E53" s="16"/>
      <c r="F53" s="1"/>
      <c r="G53" s="16"/>
      <c r="H53" s="16"/>
      <c r="I53" s="1"/>
      <c r="J53" s="1"/>
      <c r="K53" s="1"/>
      <c r="L53" s="1"/>
      <c r="M53" s="1"/>
      <c r="N53" s="1"/>
      <c r="O53" s="1"/>
      <c r="P53" s="1"/>
      <c r="Q53" s="1"/>
      <c r="R53" s="1"/>
      <c r="S53" s="1"/>
      <c r="T53" s="15"/>
      <c r="U53" s="15"/>
      <c r="V53" s="15"/>
      <c r="W53" s="13"/>
      <c r="X53" s="16"/>
      <c r="Y53" s="1"/>
      <c r="Z53" s="1"/>
    </row>
    <row r="54" spans="1:26" x14ac:dyDescent="0.25">
      <c r="A54" s="1"/>
      <c r="B54" s="1"/>
      <c r="C54" s="1"/>
      <c r="D54" s="1"/>
      <c r="E54" s="16"/>
      <c r="F54" s="1"/>
      <c r="G54" s="16"/>
      <c r="H54" s="16"/>
      <c r="I54" s="1"/>
      <c r="J54" s="1"/>
      <c r="K54" s="1"/>
      <c r="L54" s="1"/>
      <c r="M54" s="1"/>
      <c r="N54" s="1"/>
      <c r="O54" s="1"/>
      <c r="P54" s="1"/>
      <c r="Q54" s="1"/>
      <c r="R54" s="1"/>
      <c r="S54" s="1"/>
      <c r="T54" s="15"/>
      <c r="U54" s="15"/>
      <c r="V54" s="15"/>
      <c r="W54" s="13"/>
      <c r="X54" s="16"/>
      <c r="Y54" s="1"/>
      <c r="Z54" s="1"/>
    </row>
    <row r="55" spans="1:26" x14ac:dyDescent="0.25">
      <c r="A55" s="1"/>
      <c r="B55" s="1"/>
      <c r="C55" s="1"/>
      <c r="D55" s="1"/>
      <c r="E55" s="16"/>
      <c r="F55" s="1"/>
      <c r="G55" s="16"/>
      <c r="H55" s="16"/>
      <c r="I55" s="1"/>
      <c r="J55" s="1"/>
      <c r="K55" s="1"/>
      <c r="L55" s="1"/>
      <c r="M55" s="1"/>
      <c r="N55" s="1"/>
      <c r="O55" s="1"/>
      <c r="P55" s="1"/>
      <c r="Q55" s="1"/>
      <c r="R55" s="1"/>
      <c r="S55" s="1"/>
      <c r="T55" s="15"/>
      <c r="U55" s="15"/>
      <c r="V55" s="15"/>
      <c r="W55" s="13"/>
      <c r="X55" s="16"/>
      <c r="Y55" s="1"/>
      <c r="Z55" s="1"/>
    </row>
    <row r="56" spans="1:26" x14ac:dyDescent="0.25">
      <c r="A56" s="1"/>
      <c r="B56" s="1"/>
      <c r="C56" s="1"/>
      <c r="D56" s="1"/>
      <c r="E56" s="16"/>
      <c r="F56" s="1"/>
      <c r="G56" s="16"/>
      <c r="H56" s="16"/>
      <c r="I56" s="1"/>
      <c r="J56" s="1"/>
      <c r="K56" s="1"/>
      <c r="L56" s="1"/>
      <c r="M56" s="1"/>
      <c r="N56" s="1"/>
      <c r="O56" s="1"/>
      <c r="P56" s="1"/>
      <c r="Q56" s="1"/>
      <c r="R56" s="1"/>
      <c r="S56" s="1"/>
      <c r="T56" s="15"/>
      <c r="U56" s="15"/>
      <c r="V56" s="15"/>
      <c r="W56" s="13"/>
      <c r="X56" s="16"/>
      <c r="Y56" s="1"/>
      <c r="Z56" s="1"/>
    </row>
    <row r="57" spans="1:26" x14ac:dyDescent="0.25">
      <c r="A57" s="1"/>
      <c r="B57" s="1"/>
      <c r="C57" s="1"/>
      <c r="D57" s="1"/>
      <c r="E57" s="16"/>
      <c r="F57" s="1"/>
      <c r="G57" s="16"/>
      <c r="H57" s="16"/>
      <c r="I57" s="1"/>
      <c r="J57" s="1"/>
      <c r="K57" s="1"/>
      <c r="L57" s="1"/>
      <c r="M57" s="1"/>
      <c r="N57" s="1"/>
      <c r="O57" s="1"/>
      <c r="P57" s="1"/>
      <c r="Q57" s="1"/>
      <c r="R57" s="1"/>
      <c r="S57" s="1"/>
      <c r="T57" s="15"/>
      <c r="U57" s="15"/>
      <c r="V57" s="15"/>
      <c r="W57" s="13"/>
      <c r="X57" s="16"/>
      <c r="Y57" s="1"/>
      <c r="Z57" s="1"/>
    </row>
    <row r="58" spans="1:26" x14ac:dyDescent="0.25">
      <c r="A58" s="1"/>
      <c r="B58" s="1"/>
      <c r="C58" s="1"/>
      <c r="D58" s="1"/>
      <c r="E58" s="16"/>
      <c r="F58" s="1"/>
      <c r="G58" s="16"/>
      <c r="H58" s="16"/>
      <c r="I58" s="1"/>
      <c r="J58" s="1"/>
      <c r="K58" s="1"/>
      <c r="L58" s="1"/>
      <c r="M58" s="1"/>
      <c r="N58" s="1"/>
      <c r="O58" s="1"/>
      <c r="P58" s="1"/>
      <c r="Q58" s="1"/>
      <c r="R58" s="1"/>
      <c r="S58" s="1"/>
      <c r="T58" s="15"/>
      <c r="U58" s="15"/>
      <c r="V58" s="15"/>
      <c r="W58" s="13"/>
      <c r="X58" s="16"/>
      <c r="Y58" s="1"/>
      <c r="Z58" s="1"/>
    </row>
    <row r="59" spans="1:26" x14ac:dyDescent="0.25">
      <c r="A59" s="1"/>
      <c r="B59" s="1"/>
      <c r="C59" s="1"/>
      <c r="D59" s="1"/>
      <c r="E59" s="16"/>
      <c r="F59" s="1"/>
      <c r="G59" s="16"/>
      <c r="H59" s="16"/>
      <c r="I59" s="1"/>
      <c r="J59" s="1"/>
      <c r="K59" s="1"/>
      <c r="L59" s="1"/>
      <c r="M59" s="1"/>
      <c r="N59" s="1"/>
      <c r="O59" s="1"/>
      <c r="P59" s="1"/>
      <c r="Q59" s="1"/>
      <c r="R59" s="1"/>
      <c r="S59" s="1"/>
      <c r="T59" s="15"/>
      <c r="U59" s="15"/>
      <c r="V59" s="15"/>
      <c r="W59" s="13"/>
      <c r="X59" s="16"/>
      <c r="Y59" s="1"/>
      <c r="Z59" s="1"/>
    </row>
    <row r="60" spans="1:26" x14ac:dyDescent="0.25">
      <c r="A60" s="1"/>
      <c r="B60" s="1"/>
      <c r="C60" s="1"/>
      <c r="D60" s="1"/>
      <c r="E60" s="16"/>
      <c r="F60" s="1"/>
      <c r="G60" s="16"/>
      <c r="H60" s="16"/>
      <c r="I60" s="1"/>
      <c r="J60" s="1"/>
      <c r="K60" s="1"/>
      <c r="L60" s="1"/>
      <c r="M60" s="1"/>
      <c r="N60" s="1"/>
      <c r="O60" s="1"/>
      <c r="P60" s="1"/>
      <c r="Q60" s="1"/>
      <c r="R60" s="1"/>
      <c r="S60" s="1"/>
      <c r="T60" s="15"/>
      <c r="U60" s="15"/>
      <c r="V60" s="15"/>
      <c r="W60" s="13"/>
      <c r="X60" s="16"/>
      <c r="Y60" s="1"/>
      <c r="Z60" s="1"/>
    </row>
    <row r="61" spans="1:26" x14ac:dyDescent="0.25">
      <c r="A61" s="1"/>
      <c r="B61" s="1"/>
      <c r="C61" s="1"/>
      <c r="D61" s="1"/>
      <c r="E61" s="16"/>
      <c r="F61" s="1"/>
      <c r="G61" s="16"/>
      <c r="H61" s="16"/>
      <c r="I61" s="1"/>
      <c r="J61" s="1"/>
      <c r="K61" s="1"/>
      <c r="L61" s="1"/>
      <c r="M61" s="1"/>
      <c r="N61" s="1"/>
      <c r="O61" s="1"/>
      <c r="P61" s="1"/>
      <c r="Q61" s="1"/>
      <c r="R61" s="1"/>
      <c r="S61" s="1"/>
      <c r="T61" s="15"/>
      <c r="U61" s="15"/>
      <c r="V61" s="15"/>
      <c r="W61" s="13"/>
      <c r="X61" s="16"/>
      <c r="Y61" s="1"/>
      <c r="Z61" s="1"/>
    </row>
    <row r="62" spans="1:26" x14ac:dyDescent="0.25">
      <c r="A62" s="1"/>
      <c r="B62" s="1"/>
      <c r="C62" s="1"/>
      <c r="D62" s="1"/>
      <c r="E62" s="16"/>
      <c r="F62" s="1"/>
      <c r="G62" s="16"/>
      <c r="H62" s="16"/>
      <c r="I62" s="1"/>
      <c r="J62" s="1"/>
      <c r="K62" s="1"/>
      <c r="L62" s="1"/>
      <c r="M62" s="1"/>
      <c r="N62" s="1"/>
      <c r="O62" s="1"/>
      <c r="P62" s="1"/>
      <c r="Q62" s="1"/>
      <c r="R62" s="1"/>
      <c r="S62" s="1"/>
      <c r="T62" s="15"/>
      <c r="U62" s="15"/>
      <c r="V62" s="15"/>
      <c r="W62" s="13"/>
      <c r="X62" s="16"/>
      <c r="Y62" s="1"/>
      <c r="Z62" s="1"/>
    </row>
    <row r="63" spans="1:26" x14ac:dyDescent="0.25">
      <c r="A63" s="1"/>
      <c r="B63" s="1"/>
      <c r="C63" s="1"/>
      <c r="D63" s="1"/>
      <c r="E63" s="16"/>
      <c r="F63" s="1"/>
      <c r="G63" s="16"/>
      <c r="H63" s="16"/>
      <c r="I63" s="1"/>
      <c r="J63" s="1"/>
      <c r="K63" s="1"/>
      <c r="L63" s="1"/>
      <c r="M63" s="1"/>
      <c r="N63" s="1"/>
      <c r="O63" s="1"/>
      <c r="P63" s="1"/>
      <c r="Q63" s="1"/>
      <c r="R63" s="1"/>
      <c r="S63" s="1"/>
      <c r="T63" s="15"/>
      <c r="U63" s="15"/>
      <c r="V63" s="15"/>
      <c r="W63" s="13"/>
      <c r="X63" s="16"/>
      <c r="Y63" s="1"/>
      <c r="Z63" s="1"/>
    </row>
    <row r="64" spans="1:26" x14ac:dyDescent="0.25">
      <c r="A64" s="1"/>
      <c r="B64" s="1"/>
      <c r="C64" s="1"/>
      <c r="D64" s="1"/>
      <c r="E64" s="16"/>
      <c r="F64" s="1"/>
      <c r="G64" s="16"/>
      <c r="H64" s="16"/>
      <c r="I64" s="1"/>
      <c r="J64" s="1"/>
      <c r="K64" s="1"/>
      <c r="L64" s="1"/>
      <c r="M64" s="1"/>
      <c r="N64" s="1"/>
      <c r="O64" s="1"/>
      <c r="P64" s="1"/>
      <c r="Q64" s="1"/>
      <c r="R64" s="1"/>
      <c r="S64" s="1"/>
      <c r="T64" s="15"/>
      <c r="U64" s="15"/>
      <c r="V64" s="15"/>
      <c r="W64" s="13"/>
      <c r="X64" s="16"/>
      <c r="Y64" s="1"/>
      <c r="Z64" s="1"/>
    </row>
    <row r="65" spans="1:26" x14ac:dyDescent="0.25">
      <c r="A65" s="1"/>
      <c r="B65" s="1"/>
      <c r="C65" s="1"/>
      <c r="D65" s="1"/>
      <c r="E65" s="16"/>
      <c r="F65" s="1"/>
      <c r="G65" s="16"/>
      <c r="H65" s="16"/>
      <c r="I65" s="1"/>
      <c r="J65" s="1"/>
      <c r="K65" s="1"/>
      <c r="L65" s="1"/>
      <c r="M65" s="1"/>
      <c r="N65" s="1"/>
      <c r="O65" s="1"/>
      <c r="P65" s="1"/>
      <c r="Q65" s="1"/>
      <c r="R65" s="1"/>
      <c r="S65" s="1"/>
      <c r="T65" s="15"/>
      <c r="U65" s="15"/>
      <c r="V65" s="15"/>
      <c r="W65" s="13"/>
      <c r="X65" s="16"/>
      <c r="Y65" s="1"/>
      <c r="Z65" s="1"/>
    </row>
    <row r="66" spans="1:26" x14ac:dyDescent="0.25">
      <c r="A66" s="1"/>
      <c r="B66" s="1"/>
      <c r="C66" s="1"/>
      <c r="D66" s="1"/>
      <c r="E66" s="16"/>
      <c r="F66" s="1"/>
      <c r="G66" s="16"/>
      <c r="H66" s="16"/>
      <c r="I66" s="1"/>
      <c r="J66" s="1"/>
      <c r="K66" s="1"/>
      <c r="L66" s="1"/>
      <c r="M66" s="1"/>
      <c r="N66" s="1"/>
      <c r="O66" s="1"/>
      <c r="P66" s="1"/>
      <c r="Q66" s="1"/>
      <c r="R66" s="1"/>
      <c r="S66" s="1"/>
      <c r="T66" s="15"/>
      <c r="U66" s="15"/>
      <c r="V66" s="15"/>
      <c r="W66" s="13"/>
      <c r="X66" s="16"/>
      <c r="Y66" s="1"/>
      <c r="Z66" s="1"/>
    </row>
    <row r="67" spans="1:26" x14ac:dyDescent="0.25">
      <c r="A67" s="1"/>
      <c r="B67" s="1"/>
      <c r="C67" s="1"/>
      <c r="D67" s="1"/>
      <c r="E67" s="16"/>
      <c r="F67" s="1"/>
      <c r="G67" s="16"/>
      <c r="H67" s="16"/>
      <c r="I67" s="1"/>
      <c r="J67" s="1"/>
      <c r="K67" s="1"/>
      <c r="L67" s="1"/>
      <c r="M67" s="1"/>
      <c r="N67" s="1"/>
      <c r="O67" s="1"/>
      <c r="P67" s="1"/>
      <c r="Q67" s="1"/>
      <c r="R67" s="1"/>
      <c r="S67" s="1"/>
      <c r="T67" s="15"/>
      <c r="U67" s="15"/>
      <c r="V67" s="15"/>
      <c r="W67" s="13"/>
      <c r="X67" s="16"/>
      <c r="Y67" s="1"/>
      <c r="Z67" s="1"/>
    </row>
    <row r="68" spans="1:26" x14ac:dyDescent="0.25">
      <c r="A68" s="1"/>
      <c r="B68" s="1"/>
      <c r="C68" s="1"/>
      <c r="D68" s="1"/>
      <c r="E68" s="16"/>
      <c r="F68" s="1"/>
      <c r="G68" s="16"/>
      <c r="H68" s="16"/>
      <c r="I68" s="1"/>
      <c r="J68" s="1"/>
      <c r="K68" s="1"/>
      <c r="L68" s="1"/>
      <c r="M68" s="1"/>
      <c r="N68" s="1"/>
      <c r="O68" s="1"/>
      <c r="P68" s="1"/>
      <c r="Q68" s="1"/>
      <c r="R68" s="1"/>
      <c r="S68" s="1"/>
      <c r="T68" s="15"/>
      <c r="U68" s="15"/>
      <c r="V68" s="15"/>
      <c r="W68" s="13"/>
      <c r="X68" s="16"/>
      <c r="Y68" s="1"/>
      <c r="Z68" s="1"/>
    </row>
    <row r="69" spans="1:26" x14ac:dyDescent="0.25">
      <c r="A69" s="1"/>
      <c r="B69" s="1"/>
      <c r="C69" s="1"/>
      <c r="D69" s="1"/>
      <c r="E69" s="16"/>
      <c r="F69" s="1"/>
      <c r="G69" s="16"/>
      <c r="H69" s="16"/>
      <c r="I69" s="1"/>
      <c r="J69" s="1"/>
      <c r="K69" s="1"/>
      <c r="L69" s="1"/>
      <c r="M69" s="1"/>
      <c r="N69" s="1"/>
      <c r="O69" s="1"/>
      <c r="P69" s="1"/>
      <c r="Q69" s="1"/>
      <c r="R69" s="1"/>
      <c r="S69" s="1"/>
      <c r="T69" s="15"/>
      <c r="U69" s="15"/>
      <c r="V69" s="15"/>
      <c r="W69" s="13"/>
      <c r="X69" s="16"/>
      <c r="Y69" s="1"/>
      <c r="Z69" s="1"/>
    </row>
    <row r="70" spans="1:26" x14ac:dyDescent="0.25">
      <c r="A70" s="1"/>
      <c r="B70" s="1"/>
      <c r="C70" s="1"/>
      <c r="D70" s="1"/>
      <c r="E70" s="16"/>
      <c r="F70" s="1"/>
      <c r="G70" s="16"/>
      <c r="H70" s="16"/>
      <c r="I70" s="1"/>
      <c r="J70" s="1"/>
      <c r="K70" s="1"/>
      <c r="L70" s="1"/>
      <c r="M70" s="1"/>
      <c r="N70" s="1"/>
      <c r="O70" s="1"/>
      <c r="P70" s="1"/>
      <c r="Q70" s="1"/>
      <c r="R70" s="1"/>
      <c r="S70" s="1"/>
      <c r="T70" s="15"/>
      <c r="U70" s="15"/>
      <c r="V70" s="15"/>
      <c r="W70" s="13"/>
      <c r="X70" s="16"/>
      <c r="Y70" s="1"/>
      <c r="Z70" s="1"/>
    </row>
    <row r="71" spans="1:26" x14ac:dyDescent="0.25">
      <c r="A71" s="1"/>
      <c r="B71" s="1"/>
      <c r="C71" s="1"/>
      <c r="D71" s="1"/>
      <c r="E71" s="16"/>
      <c r="F71" s="1"/>
      <c r="G71" s="16"/>
      <c r="H71" s="16"/>
      <c r="I71" s="1"/>
      <c r="J71" s="1"/>
      <c r="K71" s="1"/>
      <c r="L71" s="1"/>
      <c r="M71" s="1"/>
      <c r="N71" s="1"/>
      <c r="O71" s="1"/>
      <c r="P71" s="1"/>
      <c r="Q71" s="1"/>
      <c r="R71" s="1"/>
      <c r="S71" s="1"/>
      <c r="T71" s="15"/>
      <c r="U71" s="15"/>
      <c r="V71" s="15"/>
      <c r="W71" s="13"/>
      <c r="X71" s="16"/>
      <c r="Y71" s="1"/>
      <c r="Z71" s="1"/>
    </row>
    <row r="72" spans="1:26" x14ac:dyDescent="0.25">
      <c r="A72" s="1"/>
      <c r="B72" s="1"/>
      <c r="C72" s="1"/>
      <c r="D72" s="1"/>
      <c r="E72" s="16"/>
      <c r="F72" s="1"/>
      <c r="G72" s="16"/>
      <c r="H72" s="16"/>
      <c r="I72" s="1"/>
      <c r="J72" s="1"/>
      <c r="K72" s="1"/>
      <c r="L72" s="1"/>
      <c r="M72" s="1"/>
      <c r="N72" s="1"/>
      <c r="O72" s="1"/>
      <c r="P72" s="1"/>
      <c r="Q72" s="1"/>
      <c r="R72" s="1"/>
      <c r="S72" s="1"/>
      <c r="T72" s="15"/>
      <c r="U72" s="15"/>
      <c r="V72" s="15"/>
      <c r="W72" s="13"/>
      <c r="X72" s="16"/>
      <c r="Y72" s="1"/>
      <c r="Z72" s="1"/>
    </row>
    <row r="73" spans="1:26" x14ac:dyDescent="0.25">
      <c r="A73" s="1"/>
      <c r="B73" s="1"/>
      <c r="C73" s="1"/>
      <c r="D73" s="1"/>
      <c r="E73" s="16"/>
      <c r="F73" s="1"/>
      <c r="G73" s="16"/>
      <c r="H73" s="16"/>
      <c r="I73" s="1"/>
      <c r="J73" s="1"/>
      <c r="K73" s="1"/>
      <c r="L73" s="1"/>
      <c r="M73" s="1"/>
      <c r="N73" s="1"/>
      <c r="O73" s="1"/>
      <c r="P73" s="1"/>
      <c r="Q73" s="1"/>
      <c r="R73" s="1"/>
      <c r="S73" s="1"/>
      <c r="T73" s="15"/>
      <c r="U73" s="15"/>
      <c r="V73" s="15"/>
      <c r="W73" s="13"/>
      <c r="X73" s="16"/>
      <c r="Y73" s="1"/>
      <c r="Z73" s="1"/>
    </row>
    <row r="74" spans="1:26" x14ac:dyDescent="0.25">
      <c r="A74" s="1"/>
      <c r="B74" s="1"/>
      <c r="C74" s="1"/>
      <c r="D74" s="1"/>
      <c r="E74" s="16"/>
      <c r="F74" s="1"/>
      <c r="G74" s="16"/>
      <c r="H74" s="16"/>
      <c r="I74" s="1"/>
      <c r="J74" s="1"/>
      <c r="K74" s="1"/>
      <c r="L74" s="1"/>
      <c r="M74" s="1"/>
      <c r="N74" s="1"/>
      <c r="O74" s="1"/>
      <c r="P74" s="1"/>
      <c r="Q74" s="1"/>
      <c r="R74" s="1"/>
      <c r="S74" s="1"/>
      <c r="T74" s="15"/>
      <c r="U74" s="15"/>
      <c r="V74" s="15"/>
      <c r="W74" s="13"/>
      <c r="X74" s="16"/>
      <c r="Y74" s="1"/>
      <c r="Z74" s="1"/>
    </row>
    <row r="75" spans="1:26" x14ac:dyDescent="0.25">
      <c r="A75" s="1"/>
      <c r="B75" s="1"/>
      <c r="C75" s="1"/>
      <c r="D75" s="1"/>
      <c r="E75" s="16"/>
      <c r="F75" s="1"/>
      <c r="G75" s="16"/>
      <c r="H75" s="16"/>
      <c r="I75" s="1"/>
      <c r="J75" s="1"/>
      <c r="K75" s="1"/>
      <c r="L75" s="1"/>
      <c r="M75" s="1"/>
      <c r="N75" s="1"/>
      <c r="O75" s="1"/>
      <c r="P75" s="1"/>
      <c r="Q75" s="1"/>
      <c r="R75" s="1"/>
      <c r="S75" s="1"/>
      <c r="T75" s="15"/>
      <c r="U75" s="15"/>
      <c r="V75" s="15"/>
      <c r="W75" s="13"/>
      <c r="X75" s="16"/>
      <c r="Y75" s="1"/>
      <c r="Z75" s="1"/>
    </row>
    <row r="76" spans="1:26" x14ac:dyDescent="0.25">
      <c r="A76" s="1"/>
      <c r="B76" s="1"/>
      <c r="C76" s="1"/>
      <c r="D76" s="1"/>
      <c r="E76" s="16"/>
      <c r="F76" s="1"/>
      <c r="G76" s="16"/>
      <c r="H76" s="16"/>
      <c r="I76" s="1"/>
      <c r="J76" s="1"/>
      <c r="K76" s="1"/>
      <c r="L76" s="1"/>
      <c r="M76" s="1"/>
      <c r="N76" s="1"/>
      <c r="O76" s="1"/>
      <c r="P76" s="1"/>
      <c r="Q76" s="1"/>
      <c r="R76" s="1"/>
      <c r="S76" s="1"/>
      <c r="T76" s="15"/>
      <c r="U76" s="15"/>
      <c r="V76" s="15"/>
      <c r="W76" s="13"/>
      <c r="X76" s="16"/>
      <c r="Y76" s="1"/>
      <c r="Z76" s="1"/>
    </row>
    <row r="77" spans="1:26" x14ac:dyDescent="0.25">
      <c r="A77" s="1"/>
      <c r="B77" s="1"/>
      <c r="C77" s="1"/>
      <c r="D77" s="1"/>
      <c r="E77" s="16"/>
      <c r="F77" s="1"/>
      <c r="G77" s="16"/>
      <c r="H77" s="16"/>
      <c r="I77" s="1"/>
      <c r="J77" s="1"/>
      <c r="K77" s="1"/>
      <c r="L77" s="1"/>
      <c r="M77" s="1"/>
      <c r="N77" s="1"/>
      <c r="O77" s="1"/>
      <c r="P77" s="1"/>
      <c r="Q77" s="1"/>
      <c r="R77" s="1"/>
      <c r="S77" s="1"/>
      <c r="T77" s="15"/>
      <c r="U77" s="15"/>
      <c r="V77" s="15"/>
      <c r="W77" s="13"/>
      <c r="X77" s="16"/>
      <c r="Y77" s="1"/>
      <c r="Z77" s="1"/>
    </row>
    <row r="78" spans="1:26" x14ac:dyDescent="0.25">
      <c r="A78" s="1"/>
      <c r="B78" s="1"/>
      <c r="C78" s="1"/>
      <c r="D78" s="1"/>
      <c r="E78" s="16"/>
      <c r="F78" s="1"/>
      <c r="G78" s="16"/>
      <c r="H78" s="16"/>
      <c r="I78" s="1"/>
      <c r="J78" s="1"/>
      <c r="K78" s="1"/>
      <c r="L78" s="1"/>
      <c r="M78" s="1"/>
      <c r="N78" s="1"/>
      <c r="O78" s="1"/>
      <c r="P78" s="1"/>
      <c r="Q78" s="1"/>
      <c r="R78" s="1"/>
      <c r="S78" s="1"/>
      <c r="T78" s="15"/>
      <c r="U78" s="15"/>
      <c r="V78" s="15"/>
      <c r="W78" s="13"/>
      <c r="X78" s="16"/>
      <c r="Y78" s="1"/>
      <c r="Z78" s="1"/>
    </row>
    <row r="79" spans="1:26" x14ac:dyDescent="0.25">
      <c r="A79" s="1"/>
      <c r="B79" s="1"/>
      <c r="C79" s="1"/>
      <c r="D79" s="1"/>
      <c r="E79" s="16"/>
      <c r="F79" s="1"/>
      <c r="G79" s="16"/>
      <c r="H79" s="16"/>
      <c r="I79" s="1"/>
      <c r="J79" s="1"/>
      <c r="K79" s="1"/>
      <c r="L79" s="1"/>
      <c r="M79" s="1"/>
      <c r="N79" s="1"/>
      <c r="O79" s="1"/>
      <c r="P79" s="1"/>
      <c r="Q79" s="1"/>
      <c r="R79" s="1"/>
      <c r="S79" s="1"/>
      <c r="T79" s="15"/>
      <c r="U79" s="15"/>
      <c r="V79" s="15"/>
      <c r="W79" s="13"/>
      <c r="X79" s="16"/>
      <c r="Y79" s="1"/>
      <c r="Z79" s="1"/>
    </row>
    <row r="80" spans="1:26" x14ac:dyDescent="0.25">
      <c r="A80" s="1"/>
      <c r="B80" s="1"/>
      <c r="C80" s="1"/>
      <c r="D80" s="1"/>
      <c r="E80" s="16"/>
      <c r="F80" s="1"/>
      <c r="G80" s="16"/>
      <c r="H80" s="16"/>
      <c r="I80" s="1"/>
      <c r="J80" s="1"/>
      <c r="K80" s="1"/>
      <c r="L80" s="1"/>
      <c r="M80" s="1"/>
      <c r="N80" s="1"/>
      <c r="O80" s="1"/>
      <c r="P80" s="1"/>
      <c r="Q80" s="1"/>
      <c r="R80" s="1"/>
      <c r="S80" s="1"/>
      <c r="T80" s="15"/>
      <c r="U80" s="15"/>
      <c r="V80" s="15"/>
      <c r="W80" s="13"/>
      <c r="X80" s="16"/>
      <c r="Y80" s="1"/>
      <c r="Z80" s="1"/>
    </row>
    <row r="81" spans="1:26" x14ac:dyDescent="0.25">
      <c r="A81" s="1"/>
      <c r="B81" s="1"/>
      <c r="C81" s="1"/>
      <c r="D81" s="1"/>
      <c r="E81" s="16"/>
      <c r="F81" s="1"/>
      <c r="G81" s="16"/>
      <c r="H81" s="16"/>
      <c r="I81" s="1"/>
      <c r="J81" s="1"/>
      <c r="K81" s="1"/>
      <c r="L81" s="1"/>
      <c r="M81" s="1"/>
      <c r="N81" s="1"/>
      <c r="O81" s="1"/>
      <c r="P81" s="1"/>
      <c r="Q81" s="1"/>
      <c r="R81" s="1"/>
      <c r="S81" s="1"/>
      <c r="T81" s="15"/>
      <c r="U81" s="15"/>
      <c r="V81" s="15"/>
      <c r="W81" s="13"/>
      <c r="X81" s="16"/>
      <c r="Y81" s="1"/>
      <c r="Z81" s="1"/>
    </row>
    <row r="82" spans="1:26" x14ac:dyDescent="0.25">
      <c r="A82" s="1"/>
      <c r="B82" s="1"/>
      <c r="C82" s="1"/>
      <c r="D82" s="1"/>
      <c r="E82" s="16"/>
      <c r="F82" s="1"/>
      <c r="G82" s="16"/>
      <c r="H82" s="16"/>
      <c r="I82" s="1"/>
      <c r="J82" s="1"/>
      <c r="K82" s="1"/>
      <c r="L82" s="1"/>
      <c r="M82" s="1"/>
      <c r="N82" s="1"/>
      <c r="O82" s="1"/>
      <c r="P82" s="1"/>
      <c r="Q82" s="1"/>
      <c r="R82" s="1"/>
      <c r="S82" s="1"/>
      <c r="T82" s="15"/>
      <c r="U82" s="15"/>
      <c r="V82" s="15"/>
      <c r="W82" s="13"/>
      <c r="X82" s="16"/>
      <c r="Y82" s="1"/>
      <c r="Z82" s="1"/>
    </row>
    <row r="83" spans="1:26" x14ac:dyDescent="0.25">
      <c r="A83" s="1"/>
      <c r="B83" s="1"/>
      <c r="C83" s="1"/>
      <c r="D83" s="1"/>
      <c r="E83" s="16"/>
      <c r="F83" s="1"/>
      <c r="G83" s="16"/>
      <c r="H83" s="16"/>
      <c r="I83" s="1"/>
      <c r="J83" s="1"/>
      <c r="K83" s="1"/>
      <c r="L83" s="1"/>
      <c r="M83" s="1"/>
      <c r="N83" s="1"/>
      <c r="O83" s="1"/>
      <c r="P83" s="1"/>
      <c r="Q83" s="1"/>
      <c r="R83" s="1"/>
      <c r="S83" s="1"/>
      <c r="T83" s="15"/>
      <c r="U83" s="15"/>
      <c r="V83" s="15"/>
      <c r="W83" s="13"/>
      <c r="X83" s="16"/>
      <c r="Y83" s="1"/>
      <c r="Z83" s="1"/>
    </row>
    <row r="84" spans="1:26" x14ac:dyDescent="0.25">
      <c r="A84" s="1"/>
      <c r="B84" s="1"/>
      <c r="C84" s="1"/>
      <c r="D84" s="1"/>
      <c r="E84" s="16"/>
      <c r="F84" s="1"/>
      <c r="G84" s="16"/>
      <c r="H84" s="16"/>
      <c r="I84" s="1"/>
      <c r="J84" s="1"/>
      <c r="K84" s="1"/>
      <c r="L84" s="1"/>
      <c r="M84" s="1"/>
      <c r="N84" s="1"/>
      <c r="O84" s="1"/>
      <c r="P84" s="1"/>
      <c r="Q84" s="1"/>
      <c r="R84" s="1"/>
      <c r="S84" s="1"/>
      <c r="T84" s="15"/>
      <c r="U84" s="15"/>
      <c r="V84" s="15"/>
      <c r="W84" s="13"/>
      <c r="X84" s="16"/>
      <c r="Y84" s="1"/>
      <c r="Z84" s="1"/>
    </row>
    <row r="85" spans="1:26" x14ac:dyDescent="0.25">
      <c r="A85" s="1"/>
      <c r="B85" s="1"/>
      <c r="C85" s="1"/>
      <c r="D85" s="1"/>
      <c r="E85" s="16"/>
      <c r="F85" s="1"/>
      <c r="G85" s="16"/>
      <c r="H85" s="16"/>
      <c r="I85" s="1"/>
      <c r="J85" s="1"/>
      <c r="K85" s="1"/>
      <c r="L85" s="1"/>
      <c r="M85" s="1"/>
      <c r="N85" s="1"/>
      <c r="O85" s="1"/>
      <c r="P85" s="1"/>
      <c r="Q85" s="1"/>
      <c r="R85" s="1"/>
      <c r="S85" s="1"/>
      <c r="T85" s="15"/>
      <c r="U85" s="15"/>
      <c r="V85" s="15"/>
      <c r="W85" s="13"/>
      <c r="X85" s="16"/>
      <c r="Y85" s="1"/>
      <c r="Z85" s="1"/>
    </row>
    <row r="86" spans="1:26" x14ac:dyDescent="0.25">
      <c r="A86" s="1"/>
      <c r="B86" s="1"/>
      <c r="C86" s="1"/>
      <c r="D86" s="1"/>
      <c r="E86" s="16"/>
      <c r="F86" s="1"/>
      <c r="G86" s="16"/>
      <c r="H86" s="16"/>
      <c r="I86" s="1"/>
      <c r="J86" s="1"/>
      <c r="K86" s="1"/>
      <c r="L86" s="1"/>
      <c r="M86" s="1"/>
      <c r="N86" s="1"/>
      <c r="O86" s="1"/>
      <c r="P86" s="1"/>
      <c r="Q86" s="1"/>
      <c r="R86" s="1"/>
      <c r="S86" s="1"/>
      <c r="T86" s="15"/>
      <c r="U86" s="15"/>
      <c r="V86" s="15"/>
      <c r="W86" s="13"/>
      <c r="X86" s="16"/>
      <c r="Y86" s="1"/>
      <c r="Z86" s="1"/>
    </row>
    <row r="87" spans="1:26" x14ac:dyDescent="0.25">
      <c r="A87" s="1"/>
      <c r="B87" s="1"/>
      <c r="C87" s="1"/>
      <c r="D87" s="1"/>
      <c r="E87" s="16"/>
      <c r="F87" s="1"/>
      <c r="G87" s="16"/>
      <c r="H87" s="16"/>
      <c r="I87" s="1"/>
      <c r="J87" s="1"/>
      <c r="K87" s="1"/>
      <c r="L87" s="1"/>
      <c r="M87" s="1"/>
      <c r="N87" s="1"/>
      <c r="O87" s="1"/>
      <c r="P87" s="1"/>
      <c r="Q87" s="1"/>
      <c r="R87" s="1"/>
      <c r="S87" s="1"/>
      <c r="T87" s="15"/>
      <c r="U87" s="15"/>
      <c r="V87" s="15"/>
      <c r="W87" s="13"/>
      <c r="X87" s="16"/>
      <c r="Y87" s="1"/>
      <c r="Z87" s="1"/>
    </row>
    <row r="88" spans="1:26" x14ac:dyDescent="0.25">
      <c r="A88" s="1"/>
      <c r="B88" s="1"/>
      <c r="C88" s="1"/>
      <c r="D88" s="1"/>
      <c r="E88" s="16"/>
      <c r="F88" s="1"/>
      <c r="G88" s="16"/>
      <c r="H88" s="16"/>
      <c r="I88" s="1"/>
      <c r="J88" s="1"/>
      <c r="K88" s="1"/>
      <c r="L88" s="1"/>
      <c r="M88" s="1"/>
      <c r="N88" s="1"/>
      <c r="O88" s="1"/>
      <c r="P88" s="1"/>
      <c r="Q88" s="1"/>
      <c r="R88" s="1"/>
      <c r="S88" s="1"/>
      <c r="T88" s="15"/>
      <c r="U88" s="15"/>
      <c r="V88" s="15"/>
      <c r="W88" s="13"/>
      <c r="X88" s="16"/>
      <c r="Y88" s="1"/>
      <c r="Z88" s="1"/>
    </row>
    <row r="89" spans="1:26" x14ac:dyDescent="0.25">
      <c r="A89" s="1"/>
      <c r="B89" s="1"/>
      <c r="C89" s="1"/>
      <c r="D89" s="1"/>
      <c r="E89" s="16"/>
      <c r="F89" s="1"/>
      <c r="G89" s="16"/>
      <c r="H89" s="16"/>
      <c r="I89" s="1"/>
      <c r="J89" s="1"/>
      <c r="K89" s="1"/>
      <c r="L89" s="1"/>
      <c r="M89" s="1"/>
      <c r="N89" s="1"/>
      <c r="O89" s="1"/>
      <c r="P89" s="1"/>
      <c r="Q89" s="1"/>
      <c r="R89" s="1"/>
      <c r="S89" s="1"/>
      <c r="T89" s="15"/>
      <c r="U89" s="15"/>
      <c r="V89" s="15"/>
      <c r="W89" s="13"/>
      <c r="X89" s="16"/>
      <c r="Y89" s="1"/>
      <c r="Z89" s="1"/>
    </row>
    <row r="90" spans="1:26" x14ac:dyDescent="0.25">
      <c r="A90" s="1"/>
      <c r="B90" s="1"/>
      <c r="C90" s="1"/>
      <c r="D90" s="1"/>
      <c r="E90" s="16"/>
      <c r="F90" s="1"/>
      <c r="G90" s="16"/>
      <c r="H90" s="16"/>
      <c r="I90" s="1"/>
      <c r="J90" s="1"/>
      <c r="K90" s="1"/>
      <c r="L90" s="1"/>
      <c r="M90" s="1"/>
      <c r="N90" s="1"/>
      <c r="O90" s="1"/>
      <c r="P90" s="1"/>
      <c r="Q90" s="1"/>
      <c r="R90" s="1"/>
      <c r="S90" s="1"/>
      <c r="T90" s="15"/>
      <c r="U90" s="15"/>
      <c r="V90" s="15"/>
      <c r="W90" s="13"/>
      <c r="X90" s="16"/>
      <c r="Y90" s="1"/>
      <c r="Z90" s="1"/>
    </row>
    <row r="91" spans="1:26" x14ac:dyDescent="0.25">
      <c r="A91" s="1"/>
      <c r="B91" s="1"/>
      <c r="C91" s="1"/>
      <c r="D91" s="1"/>
      <c r="E91" s="1"/>
      <c r="F91" s="1"/>
      <c r="G91" s="1"/>
      <c r="H91" s="1"/>
      <c r="I91" s="1"/>
      <c r="J91" s="1"/>
      <c r="K91" s="1"/>
      <c r="L91" s="1"/>
      <c r="M91" s="1"/>
      <c r="N91" s="1"/>
      <c r="O91" s="1"/>
      <c r="P91" s="1"/>
      <c r="Q91" s="1"/>
      <c r="R91" s="1"/>
      <c r="S91" s="1"/>
      <c r="T91" s="1"/>
      <c r="U91" s="1"/>
      <c r="V91" s="1"/>
      <c r="W91" s="13"/>
      <c r="X91" s="1"/>
      <c r="Y91" s="1"/>
      <c r="Z91" s="1"/>
    </row>
    <row r="92" spans="1:26" x14ac:dyDescent="0.25">
      <c r="W92" s="13"/>
    </row>
    <row r="93" spans="1:26" x14ac:dyDescent="0.25">
      <c r="W93" s="13"/>
    </row>
    <row r="94" spans="1:26" x14ac:dyDescent="0.25">
      <c r="W94" s="13"/>
    </row>
    <row r="95" spans="1:26" x14ac:dyDescent="0.25">
      <c r="W95" s="13"/>
    </row>
    <row r="96" spans="1:26" x14ac:dyDescent="0.25">
      <c r="W96" s="13"/>
    </row>
    <row r="97" spans="23:23" x14ac:dyDescent="0.25">
      <c r="W97" s="13"/>
    </row>
    <row r="98" spans="23:23" x14ac:dyDescent="0.25">
      <c r="W98" s="13"/>
    </row>
    <row r="99" spans="23:23" x14ac:dyDescent="0.25">
      <c r="W99" s="13"/>
    </row>
    <row r="100" spans="23:23" x14ac:dyDescent="0.25">
      <c r="W100" s="13"/>
    </row>
    <row r="101" spans="23:23" x14ac:dyDescent="0.25">
      <c r="W101" s="13"/>
    </row>
    <row r="102" spans="23:23" x14ac:dyDescent="0.25">
      <c r="W102" s="13"/>
    </row>
    <row r="103" spans="23:23" x14ac:dyDescent="0.25">
      <c r="W103" s="13"/>
    </row>
    <row r="104" spans="23:23" x14ac:dyDescent="0.25">
      <c r="W104" s="13"/>
    </row>
    <row r="105" spans="23:23" x14ac:dyDescent="0.25">
      <c r="W105" s="13"/>
    </row>
    <row r="106" spans="23:23" x14ac:dyDescent="0.25">
      <c r="W106" s="13"/>
    </row>
    <row r="107" spans="23:23" x14ac:dyDescent="0.25">
      <c r="W107" s="13"/>
    </row>
    <row r="108" spans="23:23" x14ac:dyDescent="0.25">
      <c r="W108" s="13"/>
    </row>
    <row r="109" spans="23:23" x14ac:dyDescent="0.25">
      <c r="W109" s="13"/>
    </row>
    <row r="110" spans="23:23" x14ac:dyDescent="0.25">
      <c r="W110" s="13"/>
    </row>
    <row r="111" spans="23:23" x14ac:dyDescent="0.25">
      <c r="W111" s="13"/>
    </row>
    <row r="112" spans="23:23" x14ac:dyDescent="0.25">
      <c r="W112" s="13"/>
    </row>
    <row r="113" spans="23:23" x14ac:dyDescent="0.25">
      <c r="W113" s="13"/>
    </row>
    <row r="114" spans="23:23" x14ac:dyDescent="0.25">
      <c r="W114" s="13"/>
    </row>
    <row r="115" spans="23:23" x14ac:dyDescent="0.25">
      <c r="W115" s="13"/>
    </row>
    <row r="116" spans="23:23" x14ac:dyDescent="0.25">
      <c r="W116" s="13"/>
    </row>
    <row r="117" spans="23:23" x14ac:dyDescent="0.25">
      <c r="W117" s="13"/>
    </row>
    <row r="118" spans="23:23" x14ac:dyDescent="0.25">
      <c r="W118" s="13"/>
    </row>
    <row r="119" spans="23:23" x14ac:dyDescent="0.25">
      <c r="W119" s="13"/>
    </row>
    <row r="120" spans="23:23" x14ac:dyDescent="0.25">
      <c r="W120" s="13"/>
    </row>
    <row r="121" spans="23:23" x14ac:dyDescent="0.25">
      <c r="W121" s="13"/>
    </row>
    <row r="122" spans="23:23" x14ac:dyDescent="0.25">
      <c r="W122" s="13"/>
    </row>
    <row r="123" spans="23:23" x14ac:dyDescent="0.25">
      <c r="W123" s="13"/>
    </row>
    <row r="124" spans="23:23" x14ac:dyDescent="0.25">
      <c r="W124" s="13"/>
    </row>
    <row r="125" spans="23:23" x14ac:dyDescent="0.25">
      <c r="W125" s="13"/>
    </row>
    <row r="126" spans="23:23" x14ac:dyDescent="0.25">
      <c r="W126" s="13"/>
    </row>
    <row r="127" spans="23:23" x14ac:dyDescent="0.25">
      <c r="W127" s="13"/>
    </row>
    <row r="128" spans="23:23" x14ac:dyDescent="0.25">
      <c r="W128" s="13"/>
    </row>
    <row r="129" spans="23:23" x14ac:dyDescent="0.25">
      <c r="W129" s="13"/>
    </row>
    <row r="130" spans="23:23" x14ac:dyDescent="0.25">
      <c r="W130" s="13"/>
    </row>
    <row r="131" spans="23:23" x14ac:dyDescent="0.25">
      <c r="W131" s="13"/>
    </row>
    <row r="132" spans="23:23" x14ac:dyDescent="0.25">
      <c r="W132" s="13"/>
    </row>
    <row r="133" spans="23:23" x14ac:dyDescent="0.25">
      <c r="W133" s="13"/>
    </row>
    <row r="134" spans="23:23" x14ac:dyDescent="0.25">
      <c r="W134" s="13"/>
    </row>
    <row r="135" spans="23:23" x14ac:dyDescent="0.25">
      <c r="W135" s="13"/>
    </row>
    <row r="136" spans="23:23" x14ac:dyDescent="0.25">
      <c r="W136" s="13"/>
    </row>
    <row r="137" spans="23:23" x14ac:dyDescent="0.25">
      <c r="W137" s="13"/>
    </row>
    <row r="138" spans="23:23" x14ac:dyDescent="0.25">
      <c r="W138" s="13"/>
    </row>
    <row r="139" spans="23:23" x14ac:dyDescent="0.25">
      <c r="W139" s="13"/>
    </row>
    <row r="140" spans="23:23" x14ac:dyDescent="0.25">
      <c r="W140" s="13"/>
    </row>
    <row r="141" spans="23:23" x14ac:dyDescent="0.25">
      <c r="W141" s="13"/>
    </row>
    <row r="142" spans="23:23" x14ac:dyDescent="0.25">
      <c r="W142" s="13"/>
    </row>
    <row r="143" spans="23:23" x14ac:dyDescent="0.25">
      <c r="W143" s="13"/>
    </row>
    <row r="144" spans="23:23" x14ac:dyDescent="0.25">
      <c r="W144" s="13"/>
    </row>
    <row r="145" spans="23:23" x14ac:dyDescent="0.25">
      <c r="W145" s="13"/>
    </row>
    <row r="146" spans="23:23" x14ac:dyDescent="0.25">
      <c r="W146" s="13"/>
    </row>
    <row r="147" spans="23:23" x14ac:dyDescent="0.25">
      <c r="W147" s="13"/>
    </row>
    <row r="148" spans="23:23" x14ac:dyDescent="0.25">
      <c r="W148" s="13"/>
    </row>
    <row r="149" spans="23:23" x14ac:dyDescent="0.25">
      <c r="W149" s="13"/>
    </row>
    <row r="150" spans="23:23" x14ac:dyDescent="0.25">
      <c r="W150" s="13"/>
    </row>
    <row r="151" spans="23:23" x14ac:dyDescent="0.25">
      <c r="W151" s="13"/>
    </row>
    <row r="152" spans="23:23" x14ac:dyDescent="0.25">
      <c r="W152" s="13"/>
    </row>
    <row r="153" spans="23:23" x14ac:dyDescent="0.25">
      <c r="W153" s="13"/>
    </row>
    <row r="154" spans="23:23" x14ac:dyDescent="0.25">
      <c r="W154" s="13"/>
    </row>
    <row r="155" spans="23:23" x14ac:dyDescent="0.25">
      <c r="W155" s="13"/>
    </row>
    <row r="156" spans="23:23" x14ac:dyDescent="0.25">
      <c r="W156" s="13"/>
    </row>
    <row r="157" spans="23:23" x14ac:dyDescent="0.25">
      <c r="W157" s="13"/>
    </row>
    <row r="158" spans="23:23" x14ac:dyDescent="0.25">
      <c r="W158" s="13"/>
    </row>
    <row r="159" spans="23:23" x14ac:dyDescent="0.25">
      <c r="W159" s="13"/>
    </row>
    <row r="160" spans="23:23" x14ac:dyDescent="0.25">
      <c r="W160" s="13"/>
    </row>
    <row r="161" spans="23:23" x14ac:dyDescent="0.25">
      <c r="W161" s="13"/>
    </row>
    <row r="162" spans="23:23" x14ac:dyDescent="0.25">
      <c r="W162" s="13"/>
    </row>
    <row r="163" spans="23:23" x14ac:dyDescent="0.25">
      <c r="W163" s="13"/>
    </row>
    <row r="164" spans="23:23" x14ac:dyDescent="0.25">
      <c r="W164" s="13"/>
    </row>
    <row r="165" spans="23:23" x14ac:dyDescent="0.25">
      <c r="W165" s="13"/>
    </row>
    <row r="166" spans="23:23" x14ac:dyDescent="0.25">
      <c r="W166" s="13"/>
    </row>
    <row r="167" spans="23:23" x14ac:dyDescent="0.25">
      <c r="W167" s="13"/>
    </row>
    <row r="168" spans="23:23" x14ac:dyDescent="0.25">
      <c r="W168" s="13"/>
    </row>
    <row r="169" spans="23:23" x14ac:dyDescent="0.25">
      <c r="W169" s="13"/>
    </row>
    <row r="170" spans="23:23" x14ac:dyDescent="0.25">
      <c r="W170" s="13"/>
    </row>
    <row r="171" spans="23:23" x14ac:dyDescent="0.25">
      <c r="W171" s="13"/>
    </row>
    <row r="172" spans="23:23" x14ac:dyDescent="0.25">
      <c r="W172" s="13"/>
    </row>
    <row r="173" spans="23:23" x14ac:dyDescent="0.25">
      <c r="W173" s="13"/>
    </row>
    <row r="174" spans="23:23" x14ac:dyDescent="0.25">
      <c r="W174" s="13"/>
    </row>
    <row r="175" spans="23:23" x14ac:dyDescent="0.25">
      <c r="W175" s="13"/>
    </row>
    <row r="176" spans="23:23" x14ac:dyDescent="0.25">
      <c r="W176" s="13"/>
    </row>
    <row r="177" spans="23:23" x14ac:dyDescent="0.25">
      <c r="W177" s="13"/>
    </row>
    <row r="178" spans="23:23" x14ac:dyDescent="0.25">
      <c r="W178" s="13"/>
    </row>
    <row r="179" spans="23:23" x14ac:dyDescent="0.25">
      <c r="W179" s="13"/>
    </row>
    <row r="180" spans="23:23" x14ac:dyDescent="0.25">
      <c r="W180" s="13"/>
    </row>
    <row r="181" spans="23:23" x14ac:dyDescent="0.25">
      <c r="W181" s="13"/>
    </row>
    <row r="182" spans="23:23" x14ac:dyDescent="0.25">
      <c r="W182" s="13"/>
    </row>
    <row r="183" spans="23:23" x14ac:dyDescent="0.25">
      <c r="W183" s="13"/>
    </row>
    <row r="184" spans="23:23" x14ac:dyDescent="0.25">
      <c r="W184" s="13"/>
    </row>
    <row r="185" spans="23:23" x14ac:dyDescent="0.25">
      <c r="W185" s="13"/>
    </row>
    <row r="186" spans="23:23" x14ac:dyDescent="0.25">
      <c r="W186" s="13"/>
    </row>
    <row r="187" spans="23:23" x14ac:dyDescent="0.25">
      <c r="W187" s="13"/>
    </row>
    <row r="188" spans="23:23" x14ac:dyDescent="0.25">
      <c r="W188" s="13"/>
    </row>
    <row r="189" spans="23:23" x14ac:dyDescent="0.25">
      <c r="W189" s="13"/>
    </row>
    <row r="190" spans="23:23" x14ac:dyDescent="0.25">
      <c r="W190" s="13"/>
    </row>
    <row r="191" spans="23:23" x14ac:dyDescent="0.25">
      <c r="W191" s="13"/>
    </row>
    <row r="192" spans="23:23" x14ac:dyDescent="0.25">
      <c r="W192" s="13"/>
    </row>
    <row r="193" spans="23:23" x14ac:dyDescent="0.25">
      <c r="W193" s="13"/>
    </row>
    <row r="194" spans="23:23" x14ac:dyDescent="0.25">
      <c r="W194" s="13"/>
    </row>
    <row r="195" spans="23:23" x14ac:dyDescent="0.25">
      <c r="W195" s="13"/>
    </row>
    <row r="196" spans="23:23" x14ac:dyDescent="0.25">
      <c r="W196" s="13"/>
    </row>
    <row r="197" spans="23:23" x14ac:dyDescent="0.25">
      <c r="W197" s="13"/>
    </row>
    <row r="198" spans="23:23" x14ac:dyDescent="0.25">
      <c r="W198" s="13"/>
    </row>
    <row r="199" spans="23:23" x14ac:dyDescent="0.25">
      <c r="W199" s="13"/>
    </row>
    <row r="200" spans="23:23" x14ac:dyDescent="0.25">
      <c r="W200" s="13"/>
    </row>
    <row r="201" spans="23:23" x14ac:dyDescent="0.25">
      <c r="W201" s="13"/>
    </row>
    <row r="202" spans="23:23" x14ac:dyDescent="0.25">
      <c r="W202" s="13"/>
    </row>
    <row r="203" spans="23:23" x14ac:dyDescent="0.25">
      <c r="W203" s="13"/>
    </row>
    <row r="204" spans="23:23" x14ac:dyDescent="0.25">
      <c r="W204" s="13"/>
    </row>
    <row r="205" spans="23:23" x14ac:dyDescent="0.25">
      <c r="W205" s="13"/>
    </row>
    <row r="206" spans="23:23" x14ac:dyDescent="0.25">
      <c r="W206" s="13"/>
    </row>
    <row r="207" spans="23:23" x14ac:dyDescent="0.25">
      <c r="W207" s="13"/>
    </row>
    <row r="208" spans="23:23" x14ac:dyDescent="0.25">
      <c r="W208" s="13"/>
    </row>
    <row r="209" spans="23:23" x14ac:dyDescent="0.25">
      <c r="W209" s="13"/>
    </row>
    <row r="210" spans="23:23" x14ac:dyDescent="0.25">
      <c r="W210" s="13"/>
    </row>
    <row r="211" spans="23:23" x14ac:dyDescent="0.25">
      <c r="W211" s="13"/>
    </row>
    <row r="212" spans="23:23" x14ac:dyDescent="0.25">
      <c r="W212" s="13"/>
    </row>
    <row r="213" spans="23:23" x14ac:dyDescent="0.25">
      <c r="W213" s="13"/>
    </row>
    <row r="214" spans="23:23" x14ac:dyDescent="0.25">
      <c r="W214" s="13"/>
    </row>
    <row r="215" spans="23:23" x14ac:dyDescent="0.25">
      <c r="W215" s="13"/>
    </row>
    <row r="216" spans="23:23" x14ac:dyDescent="0.25">
      <c r="W216" s="13"/>
    </row>
    <row r="217" spans="23:23" x14ac:dyDescent="0.25">
      <c r="W217" s="13"/>
    </row>
    <row r="218" spans="23:23" x14ac:dyDescent="0.25">
      <c r="W218" s="13"/>
    </row>
    <row r="219" spans="23:23" x14ac:dyDescent="0.25">
      <c r="W219" s="13"/>
    </row>
    <row r="220" spans="23:23" x14ac:dyDescent="0.25">
      <c r="W220" s="13"/>
    </row>
    <row r="221" spans="23:23" x14ac:dyDescent="0.25">
      <c r="W221" s="13"/>
    </row>
    <row r="222" spans="23:23" x14ac:dyDescent="0.25">
      <c r="W222" s="13"/>
    </row>
    <row r="223" spans="23:23" x14ac:dyDescent="0.25">
      <c r="W223" s="13"/>
    </row>
    <row r="224" spans="23:23" x14ac:dyDescent="0.25">
      <c r="W224" s="13"/>
    </row>
    <row r="225" spans="23:23" x14ac:dyDescent="0.25">
      <c r="W225" s="13"/>
    </row>
    <row r="226" spans="23:23" x14ac:dyDescent="0.25">
      <c r="W226" s="13"/>
    </row>
    <row r="227" spans="23:23" x14ac:dyDescent="0.25">
      <c r="W227" s="13"/>
    </row>
    <row r="228" spans="23:23" x14ac:dyDescent="0.25">
      <c r="W228" s="13"/>
    </row>
    <row r="229" spans="23:23" x14ac:dyDescent="0.25">
      <c r="W229" s="13"/>
    </row>
    <row r="230" spans="23:23" x14ac:dyDescent="0.25">
      <c r="W230" s="13"/>
    </row>
    <row r="231" spans="23:23" x14ac:dyDescent="0.25">
      <c r="W231" s="13"/>
    </row>
    <row r="232" spans="23:23" x14ac:dyDescent="0.25">
      <c r="W232" s="13"/>
    </row>
    <row r="233" spans="23:23" x14ac:dyDescent="0.25">
      <c r="W233" s="13"/>
    </row>
    <row r="234" spans="23:23" x14ac:dyDescent="0.25">
      <c r="W234" s="13"/>
    </row>
    <row r="235" spans="23:23" x14ac:dyDescent="0.25">
      <c r="W235" s="13"/>
    </row>
    <row r="236" spans="23:23" x14ac:dyDescent="0.25">
      <c r="W236" s="13"/>
    </row>
    <row r="237" spans="23:23" x14ac:dyDescent="0.25">
      <c r="W237" s="13"/>
    </row>
    <row r="238" spans="23:23" x14ac:dyDescent="0.25">
      <c r="W238" s="13"/>
    </row>
    <row r="239" spans="23:23" x14ac:dyDescent="0.25">
      <c r="W239" s="13"/>
    </row>
    <row r="240" spans="23:23" x14ac:dyDescent="0.25">
      <c r="W240" s="13"/>
    </row>
    <row r="241" spans="23:23" x14ac:dyDescent="0.25">
      <c r="W241" s="13"/>
    </row>
    <row r="242" spans="23:23" x14ac:dyDescent="0.25">
      <c r="W242" s="13"/>
    </row>
    <row r="243" spans="23:23" x14ac:dyDescent="0.25">
      <c r="W243" s="13"/>
    </row>
    <row r="244" spans="23:23" x14ac:dyDescent="0.25">
      <c r="W244" s="13"/>
    </row>
    <row r="245" spans="23:23" x14ac:dyDescent="0.25">
      <c r="W245" s="13"/>
    </row>
    <row r="246" spans="23:23" x14ac:dyDescent="0.25">
      <c r="W246" s="13"/>
    </row>
    <row r="247" spans="23:23" x14ac:dyDescent="0.25">
      <c r="W247" s="13"/>
    </row>
    <row r="248" spans="23:23" x14ac:dyDescent="0.25">
      <c r="W248" s="13"/>
    </row>
    <row r="249" spans="23:23" x14ac:dyDescent="0.25">
      <c r="W249" s="13"/>
    </row>
    <row r="250" spans="23:23" x14ac:dyDescent="0.25">
      <c r="W250" s="13"/>
    </row>
    <row r="251" spans="23:23" x14ac:dyDescent="0.25">
      <c r="W251" s="13"/>
    </row>
    <row r="252" spans="23:23" x14ac:dyDescent="0.25">
      <c r="W252" s="13"/>
    </row>
    <row r="253" spans="23:23" x14ac:dyDescent="0.25">
      <c r="W253" s="13"/>
    </row>
    <row r="254" spans="23:23" x14ac:dyDescent="0.25">
      <c r="W254" s="13"/>
    </row>
    <row r="255" spans="23:23" x14ac:dyDescent="0.25">
      <c r="W255" s="13"/>
    </row>
    <row r="256" spans="23:23" x14ac:dyDescent="0.25">
      <c r="W256" s="13"/>
    </row>
    <row r="257" spans="23:23" x14ac:dyDescent="0.25">
      <c r="W257" s="13"/>
    </row>
    <row r="258" spans="23:23" x14ac:dyDescent="0.25">
      <c r="W258" s="13"/>
    </row>
    <row r="259" spans="23:23" x14ac:dyDescent="0.25">
      <c r="W259" s="13"/>
    </row>
    <row r="260" spans="23:23" x14ac:dyDescent="0.25">
      <c r="W260" s="13"/>
    </row>
    <row r="261" spans="23:23" x14ac:dyDescent="0.25">
      <c r="W261" s="13"/>
    </row>
    <row r="262" spans="23:23" x14ac:dyDescent="0.25">
      <c r="W262" s="13"/>
    </row>
    <row r="263" spans="23:23" x14ac:dyDescent="0.25">
      <c r="W263" s="13"/>
    </row>
    <row r="264" spans="23:23" x14ac:dyDescent="0.25">
      <c r="W264" s="13"/>
    </row>
    <row r="265" spans="23:23" x14ac:dyDescent="0.25">
      <c r="W265" s="13"/>
    </row>
    <row r="266" spans="23:23" x14ac:dyDescent="0.25">
      <c r="W266" s="13"/>
    </row>
    <row r="267" spans="23:23" x14ac:dyDescent="0.25">
      <c r="W267" s="13"/>
    </row>
    <row r="268" spans="23:23" x14ac:dyDescent="0.25">
      <c r="W268" s="13"/>
    </row>
    <row r="269" spans="23:23" x14ac:dyDescent="0.25">
      <c r="W269" s="13"/>
    </row>
    <row r="270" spans="23:23" x14ac:dyDescent="0.25">
      <c r="W270" s="13"/>
    </row>
    <row r="271" spans="23:23" x14ac:dyDescent="0.25">
      <c r="W271" s="13"/>
    </row>
    <row r="272" spans="23:23" x14ac:dyDescent="0.25">
      <c r="W272" s="13"/>
    </row>
    <row r="273" spans="23:23" x14ac:dyDescent="0.25">
      <c r="W273" s="13"/>
    </row>
    <row r="274" spans="23:23" x14ac:dyDescent="0.25">
      <c r="W274" s="13"/>
    </row>
    <row r="275" spans="23:23" x14ac:dyDescent="0.25">
      <c r="W275" s="13"/>
    </row>
    <row r="276" spans="23:23" x14ac:dyDescent="0.25">
      <c r="W276" s="13"/>
    </row>
    <row r="277" spans="23:23" x14ac:dyDescent="0.25">
      <c r="W277" s="13"/>
    </row>
    <row r="278" spans="23:23" x14ac:dyDescent="0.25">
      <c r="W278" s="13"/>
    </row>
    <row r="279" spans="23:23" x14ac:dyDescent="0.25">
      <c r="W279" s="13"/>
    </row>
    <row r="280" spans="23:23" x14ac:dyDescent="0.25">
      <c r="W280" s="13"/>
    </row>
    <row r="281" spans="23:23" x14ac:dyDescent="0.25">
      <c r="W281" s="13"/>
    </row>
    <row r="282" spans="23:23" x14ac:dyDescent="0.25">
      <c r="W282" s="13"/>
    </row>
    <row r="283" spans="23:23" x14ac:dyDescent="0.25">
      <c r="W283" s="13"/>
    </row>
    <row r="284" spans="23:23" x14ac:dyDescent="0.25">
      <c r="W284" s="13"/>
    </row>
    <row r="285" spans="23:23" x14ac:dyDescent="0.25">
      <c r="W285" s="13"/>
    </row>
    <row r="286" spans="23:23" x14ac:dyDescent="0.25">
      <c r="W286" s="13"/>
    </row>
    <row r="287" spans="23:23" x14ac:dyDescent="0.25">
      <c r="W287" s="13"/>
    </row>
    <row r="288" spans="23:23" x14ac:dyDescent="0.25">
      <c r="W288" s="13"/>
    </row>
    <row r="289" spans="23:23" x14ac:dyDescent="0.25">
      <c r="W289" s="13"/>
    </row>
    <row r="290" spans="23:23" x14ac:dyDescent="0.25">
      <c r="W290" s="13"/>
    </row>
    <row r="291" spans="23:23" x14ac:dyDescent="0.25">
      <c r="W291" s="13"/>
    </row>
    <row r="292" spans="23:23" x14ac:dyDescent="0.25">
      <c r="W292" s="13"/>
    </row>
    <row r="293" spans="23:23" x14ac:dyDescent="0.25">
      <c r="W293" s="13"/>
    </row>
    <row r="294" spans="23:23" x14ac:dyDescent="0.25">
      <c r="W294" s="13"/>
    </row>
    <row r="295" spans="23:23" x14ac:dyDescent="0.25">
      <c r="W295" s="13"/>
    </row>
    <row r="296" spans="23:23" x14ac:dyDescent="0.25">
      <c r="W296" s="13"/>
    </row>
    <row r="297" spans="23:23" x14ac:dyDescent="0.25">
      <c r="W297" s="13"/>
    </row>
    <row r="298" spans="23:23" x14ac:dyDescent="0.25">
      <c r="W298" s="13"/>
    </row>
    <row r="299" spans="23:23" x14ac:dyDescent="0.25">
      <c r="W299" s="13"/>
    </row>
    <row r="300" spans="23:23" x14ac:dyDescent="0.25">
      <c r="W300" s="13"/>
    </row>
    <row r="301" spans="23:23" x14ac:dyDescent="0.25">
      <c r="W301" s="13"/>
    </row>
    <row r="302" spans="23:23" x14ac:dyDescent="0.25">
      <c r="W302" s="13"/>
    </row>
    <row r="303" spans="23:23" x14ac:dyDescent="0.25">
      <c r="W303" s="13"/>
    </row>
    <row r="304" spans="23:23" x14ac:dyDescent="0.25">
      <c r="W304" s="13"/>
    </row>
    <row r="305" spans="23:23" x14ac:dyDescent="0.25">
      <c r="W305" s="13"/>
    </row>
    <row r="306" spans="23:23" x14ac:dyDescent="0.25">
      <c r="W306" s="13"/>
    </row>
    <row r="307" spans="23:23" x14ac:dyDescent="0.25">
      <c r="W307" s="13"/>
    </row>
    <row r="308" spans="23:23" x14ac:dyDescent="0.25">
      <c r="W308" s="13"/>
    </row>
    <row r="309" spans="23:23" x14ac:dyDescent="0.25">
      <c r="W309" s="13"/>
    </row>
    <row r="310" spans="23:23" x14ac:dyDescent="0.25">
      <c r="W310" s="13"/>
    </row>
    <row r="311" spans="23:23" x14ac:dyDescent="0.25">
      <c r="W311" s="13"/>
    </row>
    <row r="312" spans="23:23" x14ac:dyDescent="0.25">
      <c r="W312" s="13"/>
    </row>
    <row r="313" spans="23:23" x14ac:dyDescent="0.25">
      <c r="W313" s="13"/>
    </row>
    <row r="314" spans="23:23" x14ac:dyDescent="0.25">
      <c r="W314" s="13"/>
    </row>
    <row r="315" spans="23:23" x14ac:dyDescent="0.25">
      <c r="W315" s="13"/>
    </row>
    <row r="316" spans="23:23" x14ac:dyDescent="0.25">
      <c r="W316" s="13"/>
    </row>
    <row r="317" spans="23:23" x14ac:dyDescent="0.25">
      <c r="W317" s="13"/>
    </row>
    <row r="318" spans="23:23" x14ac:dyDescent="0.25">
      <c r="W318" s="13"/>
    </row>
    <row r="319" spans="23:23" x14ac:dyDescent="0.25">
      <c r="W319" s="13"/>
    </row>
    <row r="320" spans="23:23" x14ac:dyDescent="0.25">
      <c r="W320" s="13"/>
    </row>
    <row r="321" spans="23:23" x14ac:dyDescent="0.25">
      <c r="W321" s="13"/>
    </row>
    <row r="322" spans="23:23" x14ac:dyDescent="0.25">
      <c r="W322" s="13"/>
    </row>
    <row r="323" spans="23:23" x14ac:dyDescent="0.25">
      <c r="W323" s="13"/>
    </row>
    <row r="324" spans="23:23" x14ac:dyDescent="0.25">
      <c r="W324" s="13"/>
    </row>
    <row r="325" spans="23:23" x14ac:dyDescent="0.25">
      <c r="W325" s="13"/>
    </row>
    <row r="326" spans="23:23" x14ac:dyDescent="0.25">
      <c r="W326" s="13"/>
    </row>
    <row r="327" spans="23:23" x14ac:dyDescent="0.25">
      <c r="W327" s="13"/>
    </row>
    <row r="328" spans="23:23" x14ac:dyDescent="0.25">
      <c r="W328" s="13"/>
    </row>
    <row r="329" spans="23:23" x14ac:dyDescent="0.25">
      <c r="W329" s="13"/>
    </row>
    <row r="330" spans="23:23" x14ac:dyDescent="0.25">
      <c r="W330" s="13"/>
    </row>
    <row r="331" spans="23:23" x14ac:dyDescent="0.25">
      <c r="W331" s="13"/>
    </row>
    <row r="332" spans="23:23" x14ac:dyDescent="0.25">
      <c r="W332" s="13"/>
    </row>
    <row r="333" spans="23:23" x14ac:dyDescent="0.25">
      <c r="W333" s="13"/>
    </row>
    <row r="334" spans="23:23" x14ac:dyDescent="0.25">
      <c r="W334" s="13"/>
    </row>
    <row r="335" spans="23:23" x14ac:dyDescent="0.25">
      <c r="W335" s="13"/>
    </row>
    <row r="336" spans="23:23" x14ac:dyDescent="0.25">
      <c r="W336" s="13"/>
    </row>
    <row r="337" spans="23:23" x14ac:dyDescent="0.25">
      <c r="W337" s="13"/>
    </row>
    <row r="338" spans="23:23" x14ac:dyDescent="0.25">
      <c r="W338" s="13"/>
    </row>
    <row r="339" spans="23:23" x14ac:dyDescent="0.25">
      <c r="W339" s="13"/>
    </row>
    <row r="340" spans="23:23" x14ac:dyDescent="0.25">
      <c r="W340" s="13"/>
    </row>
    <row r="341" spans="23:23" x14ac:dyDescent="0.25">
      <c r="W341" s="13"/>
    </row>
    <row r="342" spans="23:23" x14ac:dyDescent="0.25">
      <c r="W342" s="13"/>
    </row>
    <row r="343" spans="23:23" x14ac:dyDescent="0.25">
      <c r="W343" s="13"/>
    </row>
    <row r="344" spans="23:23" x14ac:dyDescent="0.25">
      <c r="W344" s="13"/>
    </row>
    <row r="345" spans="23:23" x14ac:dyDescent="0.25">
      <c r="W345" s="13"/>
    </row>
    <row r="346" spans="23:23" x14ac:dyDescent="0.25">
      <c r="W346" s="13"/>
    </row>
    <row r="347" spans="23:23" x14ac:dyDescent="0.25">
      <c r="W347" s="13"/>
    </row>
    <row r="348" spans="23:23" x14ac:dyDescent="0.25">
      <c r="W348" s="13"/>
    </row>
    <row r="349" spans="23:23" x14ac:dyDescent="0.25">
      <c r="W349" s="13"/>
    </row>
    <row r="350" spans="23:23" x14ac:dyDescent="0.25">
      <c r="W350" s="13"/>
    </row>
    <row r="351" spans="23:23" x14ac:dyDescent="0.25">
      <c r="W351" s="13"/>
    </row>
    <row r="352" spans="23:23" x14ac:dyDescent="0.25">
      <c r="W352" s="13"/>
    </row>
    <row r="353" spans="23:23" x14ac:dyDescent="0.25">
      <c r="W353" s="13"/>
    </row>
    <row r="354" spans="23:23" x14ac:dyDescent="0.25">
      <c r="W354" s="13"/>
    </row>
    <row r="355" spans="23:23" x14ac:dyDescent="0.25">
      <c r="W355" s="13"/>
    </row>
    <row r="356" spans="23:23" x14ac:dyDescent="0.25">
      <c r="W356" s="13"/>
    </row>
    <row r="357" spans="23:23" x14ac:dyDescent="0.25">
      <c r="W357" s="13"/>
    </row>
    <row r="358" spans="23:23" x14ac:dyDescent="0.25">
      <c r="W358" s="13"/>
    </row>
    <row r="359" spans="23:23" x14ac:dyDescent="0.25">
      <c r="W359" s="13"/>
    </row>
    <row r="360" spans="23:23" x14ac:dyDescent="0.25">
      <c r="W360" s="13"/>
    </row>
    <row r="361" spans="23:23" x14ac:dyDescent="0.25">
      <c r="W361" s="13"/>
    </row>
    <row r="362" spans="23:23" x14ac:dyDescent="0.25">
      <c r="W362" s="13"/>
    </row>
    <row r="363" spans="23:23" x14ac:dyDescent="0.25">
      <c r="W363" s="13"/>
    </row>
    <row r="364" spans="23:23" x14ac:dyDescent="0.25">
      <c r="W364" s="13"/>
    </row>
    <row r="365" spans="23:23" x14ac:dyDescent="0.25">
      <c r="W365" s="13"/>
    </row>
    <row r="366" spans="23:23" x14ac:dyDescent="0.25">
      <c r="W366" s="13"/>
    </row>
    <row r="367" spans="23:23" x14ac:dyDescent="0.25">
      <c r="W367" s="13"/>
    </row>
    <row r="368" spans="23:23" x14ac:dyDescent="0.25">
      <c r="W368" s="13"/>
    </row>
    <row r="369" spans="23:23" x14ac:dyDescent="0.25">
      <c r="W369" s="13"/>
    </row>
    <row r="370" spans="23:23" x14ac:dyDescent="0.25">
      <c r="W370" s="13"/>
    </row>
    <row r="371" spans="23:23" x14ac:dyDescent="0.25">
      <c r="W371" s="13"/>
    </row>
    <row r="372" spans="23:23" x14ac:dyDescent="0.25">
      <c r="W372" s="13"/>
    </row>
    <row r="373" spans="23:23" x14ac:dyDescent="0.25">
      <c r="W373" s="13"/>
    </row>
    <row r="374" spans="23:23" x14ac:dyDescent="0.25">
      <c r="W374" s="13"/>
    </row>
    <row r="375" spans="23:23" x14ac:dyDescent="0.25">
      <c r="W375" s="13"/>
    </row>
    <row r="376" spans="23:23" x14ac:dyDescent="0.25">
      <c r="W376" s="13"/>
    </row>
    <row r="377" spans="23:23" x14ac:dyDescent="0.25">
      <c r="W377" s="13"/>
    </row>
    <row r="378" spans="23:23" x14ac:dyDescent="0.25">
      <c r="W378" s="13"/>
    </row>
    <row r="379" spans="23:23" x14ac:dyDescent="0.25">
      <c r="W379" s="13"/>
    </row>
    <row r="380" spans="23:23" x14ac:dyDescent="0.25">
      <c r="W380" s="13"/>
    </row>
    <row r="381" spans="23:23" x14ac:dyDescent="0.25">
      <c r="W381" s="13"/>
    </row>
    <row r="382" spans="23:23" x14ac:dyDescent="0.25">
      <c r="W382" s="13"/>
    </row>
    <row r="383" spans="23:23" x14ac:dyDescent="0.25">
      <c r="W383" s="13"/>
    </row>
    <row r="384" spans="23:23" x14ac:dyDescent="0.25">
      <c r="W384" s="13"/>
    </row>
    <row r="385" spans="23:23" x14ac:dyDescent="0.25">
      <c r="W385" s="13"/>
    </row>
    <row r="386" spans="23:23" x14ac:dyDescent="0.25">
      <c r="W386" s="13"/>
    </row>
    <row r="387" spans="23:23" x14ac:dyDescent="0.25">
      <c r="W387" s="13"/>
    </row>
    <row r="388" spans="23:23" x14ac:dyDescent="0.25">
      <c r="W388" s="13"/>
    </row>
    <row r="389" spans="23:23" x14ac:dyDescent="0.25">
      <c r="W389" s="13"/>
    </row>
    <row r="390" spans="23:23" x14ac:dyDescent="0.25">
      <c r="W390" s="13"/>
    </row>
    <row r="391" spans="23:23" x14ac:dyDescent="0.25">
      <c r="W391" s="13"/>
    </row>
    <row r="392" spans="23:23" x14ac:dyDescent="0.25">
      <c r="W392" s="13"/>
    </row>
    <row r="393" spans="23:23" x14ac:dyDescent="0.25">
      <c r="W393" s="13"/>
    </row>
    <row r="394" spans="23:23" x14ac:dyDescent="0.25">
      <c r="W394" s="13"/>
    </row>
    <row r="395" spans="23:23" x14ac:dyDescent="0.25">
      <c r="W395" s="13"/>
    </row>
    <row r="396" spans="23:23" x14ac:dyDescent="0.25">
      <c r="W396" s="13"/>
    </row>
    <row r="397" spans="23:23" x14ac:dyDescent="0.25">
      <c r="W397" s="13"/>
    </row>
    <row r="398" spans="23:23" x14ac:dyDescent="0.25">
      <c r="W398" s="13"/>
    </row>
    <row r="399" spans="23:23" x14ac:dyDescent="0.25">
      <c r="W399" s="13"/>
    </row>
    <row r="400" spans="23:23" x14ac:dyDescent="0.25">
      <c r="W400" s="13"/>
    </row>
    <row r="401" spans="23:23" x14ac:dyDescent="0.25">
      <c r="W401" s="13"/>
    </row>
    <row r="402" spans="23:23" x14ac:dyDescent="0.25">
      <c r="W402" s="13"/>
    </row>
    <row r="403" spans="23:23" x14ac:dyDescent="0.25">
      <c r="W403" s="13"/>
    </row>
    <row r="404" spans="23:23" x14ac:dyDescent="0.25">
      <c r="W404" s="13"/>
    </row>
    <row r="405" spans="23:23" x14ac:dyDescent="0.25">
      <c r="W405" s="13"/>
    </row>
    <row r="406" spans="23:23" x14ac:dyDescent="0.25">
      <c r="W406" s="13"/>
    </row>
    <row r="407" spans="23:23" x14ac:dyDescent="0.25">
      <c r="W407" s="13"/>
    </row>
    <row r="408" spans="23:23" x14ac:dyDescent="0.25">
      <c r="W408" s="13"/>
    </row>
    <row r="409" spans="23:23" x14ac:dyDescent="0.25">
      <c r="W409" s="13"/>
    </row>
    <row r="410" spans="23:23" x14ac:dyDescent="0.25">
      <c r="W410" s="13"/>
    </row>
    <row r="411" spans="23:23" x14ac:dyDescent="0.25">
      <c r="W411" s="13"/>
    </row>
    <row r="412" spans="23:23" x14ac:dyDescent="0.25">
      <c r="W412" s="13"/>
    </row>
    <row r="413" spans="23:23" x14ac:dyDescent="0.25">
      <c r="W413" s="13"/>
    </row>
    <row r="414" spans="23:23" x14ac:dyDescent="0.25">
      <c r="W414" s="13"/>
    </row>
    <row r="415" spans="23:23" x14ac:dyDescent="0.25">
      <c r="W415" s="13"/>
    </row>
    <row r="416" spans="23:23" x14ac:dyDescent="0.25">
      <c r="W416" s="13"/>
    </row>
    <row r="417" spans="23:23" x14ac:dyDescent="0.25">
      <c r="W417" s="13"/>
    </row>
    <row r="418" spans="23:23" x14ac:dyDescent="0.25">
      <c r="W418" s="13"/>
    </row>
    <row r="419" spans="23:23" x14ac:dyDescent="0.25">
      <c r="W419" s="13"/>
    </row>
    <row r="420" spans="23:23" x14ac:dyDescent="0.25">
      <c r="W420" s="13"/>
    </row>
    <row r="421" spans="23:23" x14ac:dyDescent="0.25">
      <c r="W421" s="13"/>
    </row>
    <row r="422" spans="23:23" x14ac:dyDescent="0.25">
      <c r="W422" s="13"/>
    </row>
    <row r="423" spans="23:23" x14ac:dyDescent="0.25">
      <c r="W423" s="13"/>
    </row>
    <row r="424" spans="23:23" x14ac:dyDescent="0.25">
      <c r="W424" s="13"/>
    </row>
    <row r="425" spans="23:23" x14ac:dyDescent="0.25">
      <c r="W425" s="13"/>
    </row>
    <row r="426" spans="23:23" x14ac:dyDescent="0.25">
      <c r="W426" s="13"/>
    </row>
    <row r="427" spans="23:23" x14ac:dyDescent="0.25">
      <c r="W427" s="13"/>
    </row>
    <row r="428" spans="23:23" x14ac:dyDescent="0.25">
      <c r="W428" s="13"/>
    </row>
    <row r="429" spans="23:23" x14ac:dyDescent="0.25">
      <c r="W429" s="13"/>
    </row>
    <row r="430" spans="23:23" x14ac:dyDescent="0.25">
      <c r="W430" s="13"/>
    </row>
    <row r="431" spans="23:23" x14ac:dyDescent="0.25">
      <c r="W431" s="13"/>
    </row>
    <row r="432" spans="23:23" x14ac:dyDescent="0.25">
      <c r="W432" s="13"/>
    </row>
    <row r="433" spans="23:23" x14ac:dyDescent="0.25">
      <c r="W433" s="13"/>
    </row>
    <row r="434" spans="23:23" x14ac:dyDescent="0.25">
      <c r="W434" s="13"/>
    </row>
    <row r="435" spans="23:23" x14ac:dyDescent="0.25">
      <c r="W435" s="13"/>
    </row>
    <row r="436" spans="23:23" x14ac:dyDescent="0.25">
      <c r="W436" s="13"/>
    </row>
    <row r="437" spans="23:23" x14ac:dyDescent="0.25">
      <c r="W437" s="13"/>
    </row>
    <row r="438" spans="23:23" x14ac:dyDescent="0.25">
      <c r="W438" s="13"/>
    </row>
    <row r="439" spans="23:23" x14ac:dyDescent="0.25">
      <c r="W439" s="13"/>
    </row>
    <row r="440" spans="23:23" x14ac:dyDescent="0.25">
      <c r="W440" s="13"/>
    </row>
    <row r="441" spans="23:23" x14ac:dyDescent="0.25">
      <c r="W441" s="13"/>
    </row>
    <row r="442" spans="23:23" x14ac:dyDescent="0.25">
      <c r="W442" s="13"/>
    </row>
    <row r="443" spans="23:23" x14ac:dyDescent="0.25">
      <c r="W443" s="13"/>
    </row>
    <row r="444" spans="23:23" x14ac:dyDescent="0.25">
      <c r="W444" s="13"/>
    </row>
    <row r="445" spans="23:23" x14ac:dyDescent="0.25">
      <c r="W445" s="13"/>
    </row>
    <row r="446" spans="23:23" x14ac:dyDescent="0.25">
      <c r="W446" s="13"/>
    </row>
    <row r="447" spans="23:23" x14ac:dyDescent="0.25">
      <c r="W447" s="13"/>
    </row>
    <row r="448" spans="23:23" x14ac:dyDescent="0.25">
      <c r="W448" s="13"/>
    </row>
    <row r="449" spans="23:23" x14ac:dyDescent="0.25">
      <c r="W449" s="13"/>
    </row>
    <row r="450" spans="23:23" x14ac:dyDescent="0.25">
      <c r="W450" s="13"/>
    </row>
    <row r="451" spans="23:23" x14ac:dyDescent="0.25">
      <c r="W451" s="13"/>
    </row>
    <row r="452" spans="23:23" x14ac:dyDescent="0.25">
      <c r="W452" s="13"/>
    </row>
    <row r="453" spans="23:23" x14ac:dyDescent="0.25">
      <c r="W453" s="13"/>
    </row>
    <row r="454" spans="23:23" x14ac:dyDescent="0.25">
      <c r="W454" s="13"/>
    </row>
    <row r="455" spans="23:23" x14ac:dyDescent="0.25">
      <c r="W455" s="13"/>
    </row>
    <row r="456" spans="23:23" x14ac:dyDescent="0.25">
      <c r="W456" s="13"/>
    </row>
    <row r="457" spans="23:23" x14ac:dyDescent="0.25">
      <c r="W457" s="13"/>
    </row>
    <row r="458" spans="23:23" x14ac:dyDescent="0.25">
      <c r="W458" s="13"/>
    </row>
    <row r="459" spans="23:23" x14ac:dyDescent="0.25">
      <c r="W459" s="13"/>
    </row>
    <row r="460" spans="23:23" x14ac:dyDescent="0.25">
      <c r="W460" s="13"/>
    </row>
    <row r="461" spans="23:23" x14ac:dyDescent="0.25">
      <c r="W461" s="13"/>
    </row>
    <row r="462" spans="23:23" x14ac:dyDescent="0.25">
      <c r="W462" s="13"/>
    </row>
    <row r="463" spans="23:23" x14ac:dyDescent="0.25">
      <c r="W463" s="13"/>
    </row>
    <row r="464" spans="23:23" x14ac:dyDescent="0.25">
      <c r="W464" s="13"/>
    </row>
    <row r="465" spans="23:23" x14ac:dyDescent="0.25">
      <c r="W465" s="13"/>
    </row>
    <row r="466" spans="23:23" x14ac:dyDescent="0.25">
      <c r="W466" s="13"/>
    </row>
    <row r="467" spans="23:23" x14ac:dyDescent="0.25">
      <c r="W467" s="13"/>
    </row>
    <row r="468" spans="23:23" x14ac:dyDescent="0.25">
      <c r="W468" s="13"/>
    </row>
    <row r="469" spans="23:23" x14ac:dyDescent="0.25">
      <c r="W469" s="13"/>
    </row>
    <row r="470" spans="23:23" x14ac:dyDescent="0.25">
      <c r="W470" s="13"/>
    </row>
    <row r="471" spans="23:23" x14ac:dyDescent="0.25">
      <c r="W471" s="13"/>
    </row>
    <row r="472" spans="23:23" x14ac:dyDescent="0.25">
      <c r="W472" s="13"/>
    </row>
    <row r="473" spans="23:23" x14ac:dyDescent="0.25">
      <c r="W473" s="13"/>
    </row>
    <row r="474" spans="23:23" x14ac:dyDescent="0.25">
      <c r="W474" s="13"/>
    </row>
    <row r="475" spans="23:23" x14ac:dyDescent="0.25">
      <c r="W475" s="13"/>
    </row>
    <row r="476" spans="23:23" x14ac:dyDescent="0.25">
      <c r="W476" s="13"/>
    </row>
    <row r="477" spans="23:23" x14ac:dyDescent="0.25">
      <c r="W477" s="13"/>
    </row>
    <row r="478" spans="23:23" x14ac:dyDescent="0.25">
      <c r="W478" s="13"/>
    </row>
    <row r="479" spans="23:23" x14ac:dyDescent="0.25">
      <c r="W479" s="13"/>
    </row>
    <row r="480" spans="23:23" x14ac:dyDescent="0.25">
      <c r="W480" s="13"/>
    </row>
    <row r="481" spans="23:23" x14ac:dyDescent="0.25">
      <c r="W481" s="13"/>
    </row>
    <row r="482" spans="23:23" x14ac:dyDescent="0.25">
      <c r="W482" s="13"/>
    </row>
    <row r="483" spans="23:23" x14ac:dyDescent="0.25">
      <c r="W483" s="13"/>
    </row>
    <row r="484" spans="23:23" x14ac:dyDescent="0.25">
      <c r="W484" s="13"/>
    </row>
    <row r="485" spans="23:23" x14ac:dyDescent="0.25">
      <c r="W485" s="13"/>
    </row>
    <row r="486" spans="23:23" x14ac:dyDescent="0.25">
      <c r="W486" s="13"/>
    </row>
    <row r="487" spans="23:23" x14ac:dyDescent="0.25">
      <c r="W487" s="13"/>
    </row>
    <row r="488" spans="23:23" x14ac:dyDescent="0.25">
      <c r="W488" s="13"/>
    </row>
    <row r="489" spans="23:23" x14ac:dyDescent="0.25">
      <c r="W489" s="13"/>
    </row>
    <row r="490" spans="23:23" x14ac:dyDescent="0.25">
      <c r="W490" s="13"/>
    </row>
    <row r="491" spans="23:23" x14ac:dyDescent="0.25">
      <c r="W491" s="13"/>
    </row>
    <row r="492" spans="23:23" x14ac:dyDescent="0.25">
      <c r="W492" s="13"/>
    </row>
    <row r="493" spans="23:23" x14ac:dyDescent="0.25">
      <c r="W493" s="13"/>
    </row>
    <row r="494" spans="23:23" x14ac:dyDescent="0.25">
      <c r="W494" s="13"/>
    </row>
    <row r="495" spans="23:23" x14ac:dyDescent="0.25">
      <c r="W495" s="13"/>
    </row>
    <row r="496" spans="23:23" x14ac:dyDescent="0.25">
      <c r="W496" s="13"/>
    </row>
    <row r="497" spans="23:23" x14ac:dyDescent="0.25">
      <c r="W497" s="13"/>
    </row>
    <row r="498" spans="23:23" x14ac:dyDescent="0.25">
      <c r="W498" s="13"/>
    </row>
    <row r="499" spans="23:23" x14ac:dyDescent="0.25">
      <c r="W499" s="13"/>
    </row>
    <row r="500" spans="23:23" x14ac:dyDescent="0.25">
      <c r="W500" s="13"/>
    </row>
    <row r="501" spans="23:23" x14ac:dyDescent="0.25">
      <c r="W501" s="13"/>
    </row>
    <row r="502" spans="23:23" x14ac:dyDescent="0.25">
      <c r="W502" s="13"/>
    </row>
    <row r="503" spans="23:23" x14ac:dyDescent="0.25">
      <c r="W503" s="13"/>
    </row>
    <row r="504" spans="23:23" x14ac:dyDescent="0.25">
      <c r="W504" s="13"/>
    </row>
    <row r="505" spans="23:23" x14ac:dyDescent="0.25">
      <c r="W505" s="13"/>
    </row>
    <row r="506" spans="23:23" x14ac:dyDescent="0.25">
      <c r="W506" s="13"/>
    </row>
    <row r="507" spans="23:23" x14ac:dyDescent="0.25">
      <c r="W507" s="13"/>
    </row>
    <row r="508" spans="23:23" x14ac:dyDescent="0.25">
      <c r="W508" s="13"/>
    </row>
    <row r="509" spans="23:23" x14ac:dyDescent="0.25">
      <c r="W509" s="13"/>
    </row>
    <row r="510" spans="23:23" x14ac:dyDescent="0.25">
      <c r="W510" s="13"/>
    </row>
    <row r="511" spans="23:23" x14ac:dyDescent="0.25">
      <c r="W511" s="13"/>
    </row>
    <row r="512" spans="23:23" x14ac:dyDescent="0.25">
      <c r="W512" s="13"/>
    </row>
    <row r="513" spans="23:23" x14ac:dyDescent="0.25">
      <c r="W513" s="13"/>
    </row>
    <row r="514" spans="23:23" x14ac:dyDescent="0.25">
      <c r="W514" s="13"/>
    </row>
    <row r="515" spans="23:23" x14ac:dyDescent="0.25">
      <c r="W515" s="13"/>
    </row>
    <row r="516" spans="23:23" x14ac:dyDescent="0.25">
      <c r="W516" s="13"/>
    </row>
    <row r="517" spans="23:23" x14ac:dyDescent="0.25">
      <c r="W517" s="13"/>
    </row>
    <row r="518" spans="23:23" x14ac:dyDescent="0.25">
      <c r="W518" s="13"/>
    </row>
    <row r="519" spans="23:23" x14ac:dyDescent="0.25">
      <c r="W519" s="13"/>
    </row>
    <row r="520" spans="23:23" x14ac:dyDescent="0.25">
      <c r="W520" s="13"/>
    </row>
    <row r="521" spans="23:23" x14ac:dyDescent="0.25">
      <c r="W521" s="13"/>
    </row>
    <row r="522" spans="23:23" x14ac:dyDescent="0.25">
      <c r="W522" s="13"/>
    </row>
    <row r="523" spans="23:23" x14ac:dyDescent="0.25">
      <c r="W523" s="13"/>
    </row>
    <row r="524" spans="23:23" x14ac:dyDescent="0.25">
      <c r="W524" s="13"/>
    </row>
    <row r="525" spans="23:23" x14ac:dyDescent="0.25">
      <c r="W525" s="13"/>
    </row>
    <row r="526" spans="23:23" x14ac:dyDescent="0.25">
      <c r="W526" s="13"/>
    </row>
    <row r="527" spans="23:23" x14ac:dyDescent="0.25">
      <c r="W527" s="13"/>
    </row>
    <row r="528" spans="23:23" x14ac:dyDescent="0.25">
      <c r="W528" s="13"/>
    </row>
    <row r="529" spans="23:23" x14ac:dyDescent="0.25">
      <c r="W529" s="13"/>
    </row>
    <row r="530" spans="23:23" x14ac:dyDescent="0.25">
      <c r="W530" s="13"/>
    </row>
    <row r="531" spans="23:23" x14ac:dyDescent="0.25">
      <c r="W531" s="13"/>
    </row>
    <row r="532" spans="23:23" x14ac:dyDescent="0.25">
      <c r="W532" s="13"/>
    </row>
    <row r="533" spans="23:23" x14ac:dyDescent="0.25">
      <c r="W533" s="13"/>
    </row>
    <row r="534" spans="23:23" x14ac:dyDescent="0.25">
      <c r="W534" s="13"/>
    </row>
    <row r="535" spans="23:23" x14ac:dyDescent="0.25">
      <c r="W535" s="13"/>
    </row>
    <row r="536" spans="23:23" x14ac:dyDescent="0.25">
      <c r="W536" s="13"/>
    </row>
    <row r="537" spans="23:23" x14ac:dyDescent="0.25">
      <c r="W537" s="13"/>
    </row>
    <row r="538" spans="23:23" x14ac:dyDescent="0.25">
      <c r="W538" s="13"/>
    </row>
    <row r="539" spans="23:23" x14ac:dyDescent="0.25">
      <c r="W539" s="13"/>
    </row>
    <row r="540" spans="23:23" x14ac:dyDescent="0.25">
      <c r="W540" s="13"/>
    </row>
    <row r="541" spans="23:23" x14ac:dyDescent="0.25">
      <c r="W541" s="13"/>
    </row>
    <row r="542" spans="23:23" x14ac:dyDescent="0.25">
      <c r="W542" s="13"/>
    </row>
    <row r="543" spans="23:23" x14ac:dyDescent="0.25">
      <c r="W543" s="13"/>
    </row>
    <row r="544" spans="23:23" x14ac:dyDescent="0.25">
      <c r="W544" s="13"/>
    </row>
    <row r="545" spans="23:23" x14ac:dyDescent="0.25">
      <c r="W545" s="13"/>
    </row>
    <row r="546" spans="23:23" x14ac:dyDescent="0.25">
      <c r="W546" s="13"/>
    </row>
    <row r="547" spans="23:23" x14ac:dyDescent="0.25">
      <c r="W547" s="13"/>
    </row>
    <row r="548" spans="23:23" x14ac:dyDescent="0.25">
      <c r="W548" s="13"/>
    </row>
    <row r="549" spans="23:23" x14ac:dyDescent="0.25">
      <c r="W549" s="13"/>
    </row>
    <row r="550" spans="23:23" x14ac:dyDescent="0.25">
      <c r="W550" s="13"/>
    </row>
    <row r="551" spans="23:23" x14ac:dyDescent="0.25">
      <c r="W551" s="13"/>
    </row>
    <row r="552" spans="23:23" x14ac:dyDescent="0.25">
      <c r="W552" s="13"/>
    </row>
    <row r="553" spans="23:23" x14ac:dyDescent="0.25">
      <c r="W553" s="13"/>
    </row>
    <row r="554" spans="23:23" x14ac:dyDescent="0.25">
      <c r="W554" s="13"/>
    </row>
    <row r="555" spans="23:23" x14ac:dyDescent="0.25">
      <c r="W555" s="13"/>
    </row>
    <row r="556" spans="23:23" x14ac:dyDescent="0.25">
      <c r="W556" s="13"/>
    </row>
    <row r="557" spans="23:23" x14ac:dyDescent="0.25">
      <c r="W557" s="13"/>
    </row>
    <row r="558" spans="23:23" x14ac:dyDescent="0.25">
      <c r="W558" s="13"/>
    </row>
    <row r="559" spans="23:23" x14ac:dyDescent="0.25">
      <c r="W559" s="13"/>
    </row>
    <row r="560" spans="23:23" x14ac:dyDescent="0.25">
      <c r="W560" s="13"/>
    </row>
    <row r="561" spans="23:23" x14ac:dyDescent="0.25">
      <c r="W561" s="13"/>
    </row>
    <row r="562" spans="23:23" x14ac:dyDescent="0.25">
      <c r="W562" s="13"/>
    </row>
    <row r="563" spans="23:23" x14ac:dyDescent="0.25">
      <c r="W563" s="13"/>
    </row>
    <row r="564" spans="23:23" x14ac:dyDescent="0.25">
      <c r="W564" s="13"/>
    </row>
    <row r="565" spans="23:23" x14ac:dyDescent="0.25">
      <c r="W565" s="13"/>
    </row>
    <row r="566" spans="23:23" x14ac:dyDescent="0.25">
      <c r="W566" s="13"/>
    </row>
    <row r="567" spans="23:23" x14ac:dyDescent="0.25">
      <c r="W567" s="13"/>
    </row>
    <row r="568" spans="23:23" x14ac:dyDescent="0.25">
      <c r="W568" s="13"/>
    </row>
    <row r="569" spans="23:23" x14ac:dyDescent="0.25">
      <c r="W569" s="13"/>
    </row>
    <row r="570" spans="23:23" x14ac:dyDescent="0.25">
      <c r="W570" s="13"/>
    </row>
    <row r="571" spans="23:23" x14ac:dyDescent="0.25">
      <c r="W571" s="13"/>
    </row>
    <row r="572" spans="23:23" x14ac:dyDescent="0.25">
      <c r="W572" s="13"/>
    </row>
    <row r="573" spans="23:23" x14ac:dyDescent="0.25">
      <c r="W573" s="13"/>
    </row>
    <row r="574" spans="23:23" x14ac:dyDescent="0.25">
      <c r="W574" s="13"/>
    </row>
    <row r="575" spans="23:23" x14ac:dyDescent="0.25">
      <c r="W575" s="13"/>
    </row>
    <row r="576" spans="23:23" x14ac:dyDescent="0.25">
      <c r="W576" s="13"/>
    </row>
    <row r="577" spans="23:23" x14ac:dyDescent="0.25">
      <c r="W577" s="13"/>
    </row>
    <row r="578" spans="23:23" x14ac:dyDescent="0.25">
      <c r="W578" s="13"/>
    </row>
    <row r="579" spans="23:23" x14ac:dyDescent="0.25">
      <c r="W579" s="13"/>
    </row>
    <row r="580" spans="23:23" x14ac:dyDescent="0.25">
      <c r="W580" s="13"/>
    </row>
    <row r="581" spans="23:23" x14ac:dyDescent="0.25">
      <c r="W581" s="13"/>
    </row>
    <row r="582" spans="23:23" x14ac:dyDescent="0.25">
      <c r="W582" s="13"/>
    </row>
    <row r="583" spans="23:23" x14ac:dyDescent="0.25">
      <c r="W583" s="13"/>
    </row>
    <row r="584" spans="23:23" x14ac:dyDescent="0.25">
      <c r="W584" s="13"/>
    </row>
    <row r="585" spans="23:23" x14ac:dyDescent="0.25">
      <c r="W585" s="13"/>
    </row>
    <row r="586" spans="23:23" x14ac:dyDescent="0.25">
      <c r="W586" s="13"/>
    </row>
    <row r="587" spans="23:23" x14ac:dyDescent="0.25">
      <c r="W587" s="13"/>
    </row>
    <row r="588" spans="23:23" x14ac:dyDescent="0.25">
      <c r="W588" s="13"/>
    </row>
    <row r="589" spans="23:23" x14ac:dyDescent="0.25">
      <c r="W589" s="13"/>
    </row>
    <row r="590" spans="23:23" x14ac:dyDescent="0.25">
      <c r="W590" s="13"/>
    </row>
    <row r="591" spans="23:23" x14ac:dyDescent="0.25">
      <c r="W591" s="13"/>
    </row>
    <row r="592" spans="23:23" x14ac:dyDescent="0.25">
      <c r="W592" s="13"/>
    </row>
    <row r="593" spans="23:23" x14ac:dyDescent="0.25">
      <c r="W593" s="13"/>
    </row>
    <row r="594" spans="23:23" x14ac:dyDescent="0.25">
      <c r="W594" s="13"/>
    </row>
    <row r="595" spans="23:23" x14ac:dyDescent="0.25">
      <c r="W595" s="13"/>
    </row>
    <row r="596" spans="23:23" x14ac:dyDescent="0.25">
      <c r="W596" s="13"/>
    </row>
    <row r="597" spans="23:23" x14ac:dyDescent="0.25">
      <c r="W597" s="13"/>
    </row>
    <row r="598" spans="23:23" x14ac:dyDescent="0.25">
      <c r="W598" s="13"/>
    </row>
    <row r="599" spans="23:23" x14ac:dyDescent="0.25">
      <c r="W599" s="13"/>
    </row>
    <row r="600" spans="23:23" x14ac:dyDescent="0.25">
      <c r="W600" s="13"/>
    </row>
    <row r="601" spans="23:23" x14ac:dyDescent="0.25">
      <c r="W601" s="13"/>
    </row>
    <row r="602" spans="23:23" x14ac:dyDescent="0.25">
      <c r="W602" s="13"/>
    </row>
    <row r="603" spans="23:23" x14ac:dyDescent="0.25">
      <c r="W603" s="13"/>
    </row>
    <row r="604" spans="23:23" x14ac:dyDescent="0.25">
      <c r="W604" s="13"/>
    </row>
    <row r="605" spans="23:23" x14ac:dyDescent="0.25">
      <c r="W605" s="13"/>
    </row>
    <row r="606" spans="23:23" x14ac:dyDescent="0.25">
      <c r="W606" s="13"/>
    </row>
    <row r="607" spans="23:23" x14ac:dyDescent="0.25">
      <c r="W607" s="13"/>
    </row>
    <row r="608" spans="23:23" x14ac:dyDescent="0.25">
      <c r="W608" s="13"/>
    </row>
    <row r="609" spans="23:23" x14ac:dyDescent="0.25">
      <c r="W609" s="13"/>
    </row>
    <row r="610" spans="23:23" x14ac:dyDescent="0.25">
      <c r="W610" s="13"/>
    </row>
    <row r="611" spans="23:23" x14ac:dyDescent="0.25">
      <c r="W611" s="13"/>
    </row>
    <row r="612" spans="23:23" x14ac:dyDescent="0.25">
      <c r="W612" s="13"/>
    </row>
    <row r="613" spans="23:23" x14ac:dyDescent="0.25">
      <c r="W613" s="13"/>
    </row>
    <row r="614" spans="23:23" x14ac:dyDescent="0.25">
      <c r="W614" s="13"/>
    </row>
    <row r="615" spans="23:23" x14ac:dyDescent="0.25">
      <c r="W615" s="13"/>
    </row>
    <row r="616" spans="23:23" x14ac:dyDescent="0.25">
      <c r="W616" s="13"/>
    </row>
    <row r="617" spans="23:23" x14ac:dyDescent="0.25">
      <c r="W617" s="13"/>
    </row>
    <row r="618" spans="23:23" x14ac:dyDescent="0.25">
      <c r="W618" s="13"/>
    </row>
    <row r="619" spans="23:23" x14ac:dyDescent="0.25">
      <c r="W619" s="13"/>
    </row>
    <row r="620" spans="23:23" x14ac:dyDescent="0.25">
      <c r="W620" s="13"/>
    </row>
    <row r="621" spans="23:23" x14ac:dyDescent="0.25">
      <c r="W621" s="13"/>
    </row>
    <row r="622" spans="23:23" x14ac:dyDescent="0.25">
      <c r="W622" s="13"/>
    </row>
    <row r="623" spans="23:23" x14ac:dyDescent="0.25">
      <c r="W623" s="13"/>
    </row>
    <row r="624" spans="23:23" x14ac:dyDescent="0.25">
      <c r="W624" s="13"/>
    </row>
    <row r="625" spans="23:23" x14ac:dyDescent="0.25">
      <c r="W625" s="13"/>
    </row>
    <row r="626" spans="23:23" x14ac:dyDescent="0.25">
      <c r="W626" s="13"/>
    </row>
    <row r="627" spans="23:23" x14ac:dyDescent="0.25">
      <c r="W627" s="13"/>
    </row>
    <row r="628" spans="23:23" x14ac:dyDescent="0.25">
      <c r="W628" s="13"/>
    </row>
    <row r="629" spans="23:23" x14ac:dyDescent="0.25">
      <c r="W629" s="13"/>
    </row>
    <row r="630" spans="23:23" x14ac:dyDescent="0.25">
      <c r="W630" s="13"/>
    </row>
    <row r="631" spans="23:23" x14ac:dyDescent="0.25">
      <c r="W631" s="13"/>
    </row>
    <row r="632" spans="23:23" x14ac:dyDescent="0.25">
      <c r="W632" s="13"/>
    </row>
    <row r="633" spans="23:23" x14ac:dyDescent="0.25">
      <c r="W633" s="13"/>
    </row>
    <row r="634" spans="23:23" x14ac:dyDescent="0.25">
      <c r="W634" s="13"/>
    </row>
    <row r="635" spans="23:23" x14ac:dyDescent="0.25">
      <c r="W635" s="13"/>
    </row>
    <row r="636" spans="23:23" x14ac:dyDescent="0.25">
      <c r="W636" s="13"/>
    </row>
    <row r="637" spans="23:23" x14ac:dyDescent="0.25">
      <c r="W637" s="13"/>
    </row>
    <row r="638" spans="23:23" x14ac:dyDescent="0.25">
      <c r="W638" s="13"/>
    </row>
    <row r="639" spans="23:23" x14ac:dyDescent="0.25">
      <c r="W639" s="13"/>
    </row>
    <row r="640" spans="23:23" x14ac:dyDescent="0.25">
      <c r="W640" s="13"/>
    </row>
    <row r="641" spans="23:23" x14ac:dyDescent="0.25">
      <c r="W641" s="13"/>
    </row>
    <row r="642" spans="23:23" x14ac:dyDescent="0.25">
      <c r="W642" s="13"/>
    </row>
    <row r="643" spans="23:23" x14ac:dyDescent="0.25">
      <c r="W643" s="13"/>
    </row>
    <row r="644" spans="23:23" x14ac:dyDescent="0.25">
      <c r="W644" s="13"/>
    </row>
    <row r="645" spans="23:23" x14ac:dyDescent="0.25">
      <c r="W645" s="13"/>
    </row>
    <row r="646" spans="23:23" x14ac:dyDescent="0.25">
      <c r="W646" s="13"/>
    </row>
    <row r="647" spans="23:23" x14ac:dyDescent="0.25">
      <c r="W647" s="13"/>
    </row>
    <row r="648" spans="23:23" x14ac:dyDescent="0.25">
      <c r="W648" s="13"/>
    </row>
    <row r="649" spans="23:23" x14ac:dyDescent="0.25">
      <c r="W649" s="13"/>
    </row>
    <row r="650" spans="23:23" x14ac:dyDescent="0.25">
      <c r="W650" s="13"/>
    </row>
    <row r="651" spans="23:23" x14ac:dyDescent="0.25">
      <c r="W651" s="13"/>
    </row>
    <row r="652" spans="23:23" x14ac:dyDescent="0.25">
      <c r="W652" s="13"/>
    </row>
    <row r="653" spans="23:23" x14ac:dyDescent="0.25">
      <c r="W653" s="13"/>
    </row>
    <row r="654" spans="23:23" x14ac:dyDescent="0.25">
      <c r="W654" s="13"/>
    </row>
    <row r="655" spans="23:23" x14ac:dyDescent="0.25">
      <c r="W655" s="13"/>
    </row>
    <row r="656" spans="23:23" x14ac:dyDescent="0.25">
      <c r="W656" s="13"/>
    </row>
    <row r="657" spans="23:23" x14ac:dyDescent="0.25">
      <c r="W657" s="13"/>
    </row>
    <row r="658" spans="23:23" x14ac:dyDescent="0.25">
      <c r="W658" s="13"/>
    </row>
    <row r="659" spans="23:23" x14ac:dyDescent="0.25">
      <c r="W659" s="13"/>
    </row>
    <row r="660" spans="23:23" x14ac:dyDescent="0.25">
      <c r="W660" s="13"/>
    </row>
    <row r="661" spans="23:23" x14ac:dyDescent="0.25">
      <c r="W661" s="13"/>
    </row>
    <row r="662" spans="23:23" x14ac:dyDescent="0.25">
      <c r="W662" s="13"/>
    </row>
    <row r="663" spans="23:23" x14ac:dyDescent="0.25">
      <c r="W663" s="13"/>
    </row>
    <row r="664" spans="23:23" x14ac:dyDescent="0.25">
      <c r="W664" s="13"/>
    </row>
    <row r="665" spans="23:23" x14ac:dyDescent="0.25">
      <c r="W665" s="13"/>
    </row>
    <row r="666" spans="23:23" x14ac:dyDescent="0.25">
      <c r="W666" s="13"/>
    </row>
    <row r="667" spans="23:23" x14ac:dyDescent="0.25">
      <c r="W667" s="13"/>
    </row>
    <row r="668" spans="23:23" x14ac:dyDescent="0.25">
      <c r="W668" s="13"/>
    </row>
    <row r="669" spans="23:23" x14ac:dyDescent="0.25">
      <c r="W669" s="13"/>
    </row>
    <row r="670" spans="23:23" x14ac:dyDescent="0.25">
      <c r="W670" s="13"/>
    </row>
    <row r="671" spans="23:23" x14ac:dyDescent="0.25">
      <c r="W671" s="13"/>
    </row>
    <row r="672" spans="23:23" x14ac:dyDescent="0.25">
      <c r="W672" s="13"/>
    </row>
    <row r="673" spans="23:23" x14ac:dyDescent="0.25">
      <c r="W673" s="13"/>
    </row>
    <row r="674" spans="23:23" x14ac:dyDescent="0.25">
      <c r="W674" s="13"/>
    </row>
    <row r="675" spans="23:23" x14ac:dyDescent="0.25">
      <c r="W675" s="13"/>
    </row>
    <row r="676" spans="23:23" x14ac:dyDescent="0.25">
      <c r="W676" s="13"/>
    </row>
    <row r="677" spans="23:23" x14ac:dyDescent="0.25">
      <c r="W677" s="13"/>
    </row>
    <row r="678" spans="23:23" x14ac:dyDescent="0.25">
      <c r="W678" s="13"/>
    </row>
    <row r="679" spans="23:23" x14ac:dyDescent="0.25">
      <c r="W679" s="13"/>
    </row>
    <row r="680" spans="23:23" x14ac:dyDescent="0.25">
      <c r="W680" s="13"/>
    </row>
    <row r="681" spans="23:23" x14ac:dyDescent="0.25">
      <c r="W681" s="13"/>
    </row>
    <row r="682" spans="23:23" x14ac:dyDescent="0.25">
      <c r="W682" s="13"/>
    </row>
    <row r="683" spans="23:23" x14ac:dyDescent="0.25">
      <c r="W683" s="13"/>
    </row>
    <row r="684" spans="23:23" x14ac:dyDescent="0.25">
      <c r="W684" s="13"/>
    </row>
    <row r="685" spans="23:23" x14ac:dyDescent="0.25">
      <c r="W685" s="13"/>
    </row>
    <row r="686" spans="23:23" x14ac:dyDescent="0.25">
      <c r="W686" s="13"/>
    </row>
    <row r="687" spans="23:23" x14ac:dyDescent="0.25">
      <c r="W687" s="13"/>
    </row>
    <row r="688" spans="23:23" x14ac:dyDescent="0.25">
      <c r="W688" s="13"/>
    </row>
    <row r="689" spans="23:23" x14ac:dyDescent="0.25">
      <c r="W689" s="13"/>
    </row>
    <row r="690" spans="23:23" x14ac:dyDescent="0.25">
      <c r="W690" s="13"/>
    </row>
    <row r="691" spans="23:23" x14ac:dyDescent="0.25">
      <c r="W691" s="13"/>
    </row>
    <row r="692" spans="23:23" x14ac:dyDescent="0.25">
      <c r="W692" s="13"/>
    </row>
    <row r="693" spans="23:23" x14ac:dyDescent="0.25">
      <c r="W693" s="13"/>
    </row>
    <row r="694" spans="23:23" x14ac:dyDescent="0.25">
      <c r="W694" s="13"/>
    </row>
    <row r="695" spans="23:23" x14ac:dyDescent="0.25">
      <c r="W695" s="13"/>
    </row>
    <row r="696" spans="23:23" x14ac:dyDescent="0.25">
      <c r="W696" s="13"/>
    </row>
    <row r="697" spans="23:23" x14ac:dyDescent="0.25">
      <c r="W697" s="13"/>
    </row>
    <row r="698" spans="23:23" x14ac:dyDescent="0.25">
      <c r="W698" s="13"/>
    </row>
    <row r="699" spans="23:23" x14ac:dyDescent="0.25">
      <c r="W699" s="13"/>
    </row>
    <row r="700" spans="23:23" x14ac:dyDescent="0.25">
      <c r="W700" s="13"/>
    </row>
    <row r="701" spans="23:23" x14ac:dyDescent="0.25">
      <c r="W701" s="13"/>
    </row>
    <row r="702" spans="23:23" x14ac:dyDescent="0.25">
      <c r="W702" s="13"/>
    </row>
    <row r="703" spans="23:23" x14ac:dyDescent="0.25">
      <c r="W703" s="13"/>
    </row>
    <row r="704" spans="23:23" x14ac:dyDescent="0.25">
      <c r="W704" s="13"/>
    </row>
    <row r="705" spans="23:23" x14ac:dyDescent="0.25">
      <c r="W705" s="13"/>
    </row>
    <row r="706" spans="23:23" x14ac:dyDescent="0.25">
      <c r="W706" s="13"/>
    </row>
    <row r="707" spans="23:23" x14ac:dyDescent="0.25">
      <c r="W707" s="13"/>
    </row>
    <row r="708" spans="23:23" x14ac:dyDescent="0.25">
      <c r="W708" s="13"/>
    </row>
    <row r="709" spans="23:23" x14ac:dyDescent="0.25">
      <c r="W709" s="13"/>
    </row>
    <row r="710" spans="23:23" x14ac:dyDescent="0.25">
      <c r="W710" s="13"/>
    </row>
    <row r="711" spans="23:23" x14ac:dyDescent="0.25">
      <c r="W711" s="13"/>
    </row>
    <row r="712" spans="23:23" x14ac:dyDescent="0.25">
      <c r="W712" s="13"/>
    </row>
    <row r="713" spans="23:23" x14ac:dyDescent="0.25">
      <c r="W713" s="13"/>
    </row>
    <row r="714" spans="23:23" x14ac:dyDescent="0.25">
      <c r="W714" s="13"/>
    </row>
    <row r="715" spans="23:23" x14ac:dyDescent="0.25">
      <c r="W715" s="13"/>
    </row>
    <row r="716" spans="23:23" x14ac:dyDescent="0.25">
      <c r="W716" s="13"/>
    </row>
    <row r="717" spans="23:23" x14ac:dyDescent="0.25">
      <c r="W717" s="13"/>
    </row>
    <row r="718" spans="23:23" x14ac:dyDescent="0.25">
      <c r="W718" s="13"/>
    </row>
    <row r="719" spans="23:23" x14ac:dyDescent="0.25">
      <c r="W719" s="13"/>
    </row>
    <row r="720" spans="23:23" x14ac:dyDescent="0.25">
      <c r="W720" s="13"/>
    </row>
    <row r="721" spans="23:23" x14ac:dyDescent="0.25">
      <c r="W721" s="13"/>
    </row>
    <row r="722" spans="23:23" x14ac:dyDescent="0.25">
      <c r="W722" s="13"/>
    </row>
    <row r="723" spans="23:23" x14ac:dyDescent="0.25">
      <c r="W723" s="13"/>
    </row>
    <row r="724" spans="23:23" x14ac:dyDescent="0.25">
      <c r="W724" s="13"/>
    </row>
    <row r="725" spans="23:23" x14ac:dyDescent="0.25">
      <c r="W725" s="13"/>
    </row>
    <row r="726" spans="23:23" x14ac:dyDescent="0.25">
      <c r="W726" s="13"/>
    </row>
    <row r="727" spans="23:23" x14ac:dyDescent="0.25">
      <c r="W727" s="13"/>
    </row>
    <row r="728" spans="23:23" x14ac:dyDescent="0.25">
      <c r="W728" s="13"/>
    </row>
    <row r="729" spans="23:23" x14ac:dyDescent="0.25">
      <c r="W729" s="13"/>
    </row>
    <row r="730" spans="23:23" x14ac:dyDescent="0.25">
      <c r="W730" s="13"/>
    </row>
    <row r="731" spans="23:23" x14ac:dyDescent="0.25">
      <c r="W731" s="13"/>
    </row>
    <row r="732" spans="23:23" x14ac:dyDescent="0.25">
      <c r="W732" s="13"/>
    </row>
    <row r="733" spans="23:23" x14ac:dyDescent="0.25">
      <c r="W733" s="13"/>
    </row>
    <row r="734" spans="23:23" x14ac:dyDescent="0.25">
      <c r="W734" s="13"/>
    </row>
    <row r="735" spans="23:23" x14ac:dyDescent="0.25">
      <c r="W735" s="13"/>
    </row>
    <row r="736" spans="23:23" x14ac:dyDescent="0.25">
      <c r="W736" s="13"/>
    </row>
    <row r="737" spans="23:23" x14ac:dyDescent="0.25">
      <c r="W737" s="13"/>
    </row>
    <row r="738" spans="23:23" x14ac:dyDescent="0.25">
      <c r="W738" s="13"/>
    </row>
    <row r="739" spans="23:23" x14ac:dyDescent="0.25">
      <c r="W739" s="13"/>
    </row>
    <row r="740" spans="23:23" x14ac:dyDescent="0.25">
      <c r="W740" s="13"/>
    </row>
    <row r="741" spans="23:23" x14ac:dyDescent="0.25">
      <c r="W741" s="13"/>
    </row>
    <row r="742" spans="23:23" x14ac:dyDescent="0.25">
      <c r="W742" s="13"/>
    </row>
    <row r="743" spans="23:23" x14ac:dyDescent="0.25">
      <c r="W743" s="13"/>
    </row>
    <row r="744" spans="23:23" x14ac:dyDescent="0.25">
      <c r="W744" s="13"/>
    </row>
    <row r="745" spans="23:23" x14ac:dyDescent="0.25">
      <c r="W745" s="13"/>
    </row>
    <row r="746" spans="23:23" x14ac:dyDescent="0.25">
      <c r="W746" s="13"/>
    </row>
    <row r="747" spans="23:23" x14ac:dyDescent="0.25">
      <c r="W747" s="13"/>
    </row>
    <row r="748" spans="23:23" x14ac:dyDescent="0.25">
      <c r="W748" s="13"/>
    </row>
    <row r="749" spans="23:23" x14ac:dyDescent="0.25">
      <c r="W749" s="13"/>
    </row>
    <row r="750" spans="23:23" x14ac:dyDescent="0.25">
      <c r="W750" s="13"/>
    </row>
    <row r="751" spans="23:23" x14ac:dyDescent="0.25">
      <c r="W751" s="13"/>
    </row>
    <row r="752" spans="23:23" x14ac:dyDescent="0.25">
      <c r="W752" s="13"/>
    </row>
    <row r="753" spans="23:23" x14ac:dyDescent="0.25">
      <c r="W753" s="13"/>
    </row>
    <row r="754" spans="23:23" x14ac:dyDescent="0.25">
      <c r="W754" s="13"/>
    </row>
    <row r="755" spans="23:23" x14ac:dyDescent="0.25">
      <c r="W755" s="13"/>
    </row>
    <row r="756" spans="23:23" x14ac:dyDescent="0.25">
      <c r="W756" s="13"/>
    </row>
    <row r="757" spans="23:23" x14ac:dyDescent="0.25">
      <c r="W757" s="13"/>
    </row>
    <row r="758" spans="23:23" x14ac:dyDescent="0.25">
      <c r="W758" s="13"/>
    </row>
    <row r="759" spans="23:23" x14ac:dyDescent="0.25">
      <c r="W759" s="13"/>
    </row>
    <row r="760" spans="23:23" x14ac:dyDescent="0.25">
      <c r="W760" s="13"/>
    </row>
    <row r="761" spans="23:23" x14ac:dyDescent="0.25">
      <c r="W761" s="13"/>
    </row>
    <row r="762" spans="23:23" x14ac:dyDescent="0.25">
      <c r="W762" s="13"/>
    </row>
    <row r="763" spans="23:23" x14ac:dyDescent="0.25">
      <c r="W763" s="13"/>
    </row>
    <row r="764" spans="23:23" x14ac:dyDescent="0.25">
      <c r="W764" s="13"/>
    </row>
    <row r="765" spans="23:23" x14ac:dyDescent="0.25">
      <c r="W765" s="13"/>
    </row>
    <row r="766" spans="23:23" x14ac:dyDescent="0.25">
      <c r="W766" s="13"/>
    </row>
    <row r="767" spans="23:23" x14ac:dyDescent="0.25">
      <c r="W767" s="13"/>
    </row>
    <row r="768" spans="23:23" x14ac:dyDescent="0.25">
      <c r="W768" s="13"/>
    </row>
    <row r="769" spans="23:23" x14ac:dyDescent="0.25">
      <c r="W769" s="13"/>
    </row>
    <row r="770" spans="23:23" x14ac:dyDescent="0.25">
      <c r="W770" s="13"/>
    </row>
    <row r="771" spans="23:23" x14ac:dyDescent="0.25">
      <c r="W771" s="13"/>
    </row>
    <row r="772" spans="23:23" x14ac:dyDescent="0.25">
      <c r="W772" s="13"/>
    </row>
    <row r="773" spans="23:23" x14ac:dyDescent="0.25">
      <c r="W773" s="13"/>
    </row>
    <row r="774" spans="23:23" x14ac:dyDescent="0.25">
      <c r="W774" s="13"/>
    </row>
    <row r="775" spans="23:23" x14ac:dyDescent="0.25">
      <c r="W775" s="13"/>
    </row>
    <row r="776" spans="23:23" x14ac:dyDescent="0.25">
      <c r="W776" s="13"/>
    </row>
    <row r="777" spans="23:23" x14ac:dyDescent="0.25">
      <c r="W777" s="13"/>
    </row>
    <row r="778" spans="23:23" x14ac:dyDescent="0.25">
      <c r="W778" s="13"/>
    </row>
    <row r="779" spans="23:23" x14ac:dyDescent="0.25">
      <c r="W779" s="13"/>
    </row>
    <row r="780" spans="23:23" x14ac:dyDescent="0.25">
      <c r="W780" s="13"/>
    </row>
    <row r="781" spans="23:23" x14ac:dyDescent="0.25">
      <c r="W781" s="13"/>
    </row>
    <row r="782" spans="23:23" x14ac:dyDescent="0.25">
      <c r="W782" s="13"/>
    </row>
    <row r="783" spans="23:23" x14ac:dyDescent="0.25">
      <c r="W783" s="13"/>
    </row>
    <row r="784" spans="23:23" x14ac:dyDescent="0.25">
      <c r="W784" s="13"/>
    </row>
    <row r="785" spans="23:23" x14ac:dyDescent="0.25">
      <c r="W785" s="13"/>
    </row>
    <row r="786" spans="23:23" x14ac:dyDescent="0.25">
      <c r="W786" s="13"/>
    </row>
    <row r="787" spans="23:23" x14ac:dyDescent="0.25">
      <c r="W787" s="13"/>
    </row>
    <row r="788" spans="23:23" x14ac:dyDescent="0.25">
      <c r="W788" s="13"/>
    </row>
    <row r="789" spans="23:23" x14ac:dyDescent="0.25">
      <c r="W789" s="13"/>
    </row>
    <row r="790" spans="23:23" x14ac:dyDescent="0.25">
      <c r="W790" s="13"/>
    </row>
    <row r="791" spans="23:23" x14ac:dyDescent="0.25">
      <c r="W791" s="13"/>
    </row>
    <row r="792" spans="23:23" x14ac:dyDescent="0.25">
      <c r="W792" s="13"/>
    </row>
    <row r="793" spans="23:23" x14ac:dyDescent="0.25">
      <c r="W793" s="13"/>
    </row>
    <row r="794" spans="23:23" x14ac:dyDescent="0.25">
      <c r="W794" s="13"/>
    </row>
    <row r="795" spans="23:23" x14ac:dyDescent="0.25">
      <c r="W795" s="13"/>
    </row>
    <row r="796" spans="23:23" x14ac:dyDescent="0.25">
      <c r="W796" s="13"/>
    </row>
    <row r="797" spans="23:23" x14ac:dyDescent="0.25">
      <c r="W797" s="13"/>
    </row>
    <row r="798" spans="23:23" x14ac:dyDescent="0.25">
      <c r="W798" s="13"/>
    </row>
    <row r="799" spans="23:23" x14ac:dyDescent="0.25">
      <c r="W799" s="13"/>
    </row>
    <row r="800" spans="23:23" x14ac:dyDescent="0.25">
      <c r="W800" s="13"/>
    </row>
    <row r="801" spans="23:23" x14ac:dyDescent="0.25">
      <c r="W801" s="13"/>
    </row>
    <row r="802" spans="23:23" x14ac:dyDescent="0.25">
      <c r="W802" s="13"/>
    </row>
    <row r="803" spans="23:23" x14ac:dyDescent="0.25">
      <c r="W803" s="13"/>
    </row>
    <row r="804" spans="23:23" x14ac:dyDescent="0.25">
      <c r="W804" s="13"/>
    </row>
    <row r="805" spans="23:23" x14ac:dyDescent="0.25">
      <c r="W805" s="13"/>
    </row>
    <row r="806" spans="23:23" x14ac:dyDescent="0.25">
      <c r="W806" s="13"/>
    </row>
    <row r="807" spans="23:23" x14ac:dyDescent="0.25">
      <c r="W807" s="13"/>
    </row>
    <row r="808" spans="23:23" x14ac:dyDescent="0.25">
      <c r="W808" s="13"/>
    </row>
    <row r="809" spans="23:23" x14ac:dyDescent="0.25">
      <c r="W809" s="13"/>
    </row>
    <row r="810" spans="23:23" x14ac:dyDescent="0.25">
      <c r="W810" s="13"/>
    </row>
    <row r="811" spans="23:23" x14ac:dyDescent="0.25">
      <c r="W811" s="13"/>
    </row>
    <row r="812" spans="23:23" x14ac:dyDescent="0.25">
      <c r="W812" s="13"/>
    </row>
    <row r="813" spans="23:23" x14ac:dyDescent="0.25">
      <c r="W813" s="13"/>
    </row>
    <row r="814" spans="23:23" x14ac:dyDescent="0.25">
      <c r="W814" s="13"/>
    </row>
    <row r="815" spans="23:23" x14ac:dyDescent="0.25">
      <c r="W815" s="13"/>
    </row>
    <row r="816" spans="23:23" x14ac:dyDescent="0.25">
      <c r="W816" s="13"/>
    </row>
    <row r="817" spans="23:23" x14ac:dyDescent="0.25">
      <c r="W817" s="13"/>
    </row>
    <row r="818" spans="23:23" x14ac:dyDescent="0.25">
      <c r="W818" s="13"/>
    </row>
    <row r="819" spans="23:23" x14ac:dyDescent="0.25">
      <c r="W819" s="13"/>
    </row>
    <row r="820" spans="23:23" x14ac:dyDescent="0.25">
      <c r="W820" s="13"/>
    </row>
    <row r="821" spans="23:23" x14ac:dyDescent="0.25">
      <c r="W821" s="13"/>
    </row>
    <row r="822" spans="23:23" x14ac:dyDescent="0.25">
      <c r="W822" s="13"/>
    </row>
    <row r="823" spans="23:23" x14ac:dyDescent="0.25">
      <c r="W823" s="13"/>
    </row>
    <row r="824" spans="23:23" x14ac:dyDescent="0.25">
      <c r="W824" s="13"/>
    </row>
    <row r="825" spans="23:23" x14ac:dyDescent="0.25">
      <c r="W825" s="13"/>
    </row>
    <row r="826" spans="23:23" x14ac:dyDescent="0.25">
      <c r="W826" s="13"/>
    </row>
    <row r="827" spans="23:23" x14ac:dyDescent="0.25">
      <c r="W827" s="13"/>
    </row>
    <row r="828" spans="23:23" x14ac:dyDescent="0.25">
      <c r="W828" s="13"/>
    </row>
    <row r="829" spans="23:23" x14ac:dyDescent="0.25">
      <c r="W829" s="13"/>
    </row>
    <row r="830" spans="23:23" x14ac:dyDescent="0.25">
      <c r="W830" s="13"/>
    </row>
    <row r="831" spans="23:23" x14ac:dyDescent="0.25">
      <c r="W831" s="13"/>
    </row>
    <row r="832" spans="23:23" x14ac:dyDescent="0.25">
      <c r="W832" s="13"/>
    </row>
    <row r="833" spans="23:23" x14ac:dyDescent="0.25">
      <c r="W833" s="13"/>
    </row>
    <row r="834" spans="23:23" x14ac:dyDescent="0.25">
      <c r="W834" s="13"/>
    </row>
    <row r="835" spans="23:23" x14ac:dyDescent="0.25">
      <c r="W835" s="13"/>
    </row>
    <row r="836" spans="23:23" x14ac:dyDescent="0.25">
      <c r="W836" s="13"/>
    </row>
    <row r="837" spans="23:23" x14ac:dyDescent="0.25">
      <c r="W837" s="13"/>
    </row>
    <row r="838" spans="23:23" x14ac:dyDescent="0.25">
      <c r="W838" s="13"/>
    </row>
    <row r="839" spans="23:23" x14ac:dyDescent="0.25">
      <c r="W839" s="13"/>
    </row>
    <row r="840" spans="23:23" x14ac:dyDescent="0.25">
      <c r="W840" s="13"/>
    </row>
    <row r="841" spans="23:23" x14ac:dyDescent="0.25">
      <c r="W841" s="13"/>
    </row>
    <row r="842" spans="23:23" x14ac:dyDescent="0.25">
      <c r="W842" s="13"/>
    </row>
    <row r="843" spans="23:23" x14ac:dyDescent="0.25">
      <c r="W843" s="13"/>
    </row>
    <row r="844" spans="23:23" x14ac:dyDescent="0.25">
      <c r="W844" s="13"/>
    </row>
    <row r="845" spans="23:23" x14ac:dyDescent="0.25">
      <c r="W845" s="13"/>
    </row>
    <row r="846" spans="23:23" x14ac:dyDescent="0.25">
      <c r="W846" s="13"/>
    </row>
    <row r="847" spans="23:23" x14ac:dyDescent="0.25">
      <c r="W847" s="13"/>
    </row>
    <row r="848" spans="23:23" x14ac:dyDescent="0.25">
      <c r="W848" s="13"/>
    </row>
    <row r="849" spans="23:23" x14ac:dyDescent="0.25">
      <c r="W849" s="13"/>
    </row>
    <row r="850" spans="23:23" x14ac:dyDescent="0.25">
      <c r="W850" s="13"/>
    </row>
    <row r="851" spans="23:23" x14ac:dyDescent="0.25">
      <c r="W851" s="13"/>
    </row>
    <row r="852" spans="23:23" x14ac:dyDescent="0.25">
      <c r="W852" s="13"/>
    </row>
    <row r="853" spans="23:23" x14ac:dyDescent="0.25">
      <c r="W853" s="13"/>
    </row>
    <row r="854" spans="23:23" x14ac:dyDescent="0.25">
      <c r="W854" s="13"/>
    </row>
    <row r="855" spans="23:23" x14ac:dyDescent="0.25">
      <c r="W855" s="13"/>
    </row>
    <row r="856" spans="23:23" x14ac:dyDescent="0.25">
      <c r="W856" s="13"/>
    </row>
    <row r="857" spans="23:23" x14ac:dyDescent="0.25">
      <c r="W857" s="13"/>
    </row>
    <row r="858" spans="23:23" x14ac:dyDescent="0.25">
      <c r="W858" s="13"/>
    </row>
    <row r="859" spans="23:23" x14ac:dyDescent="0.25">
      <c r="W859" s="13"/>
    </row>
    <row r="860" spans="23:23" x14ac:dyDescent="0.25">
      <c r="W860" s="13"/>
    </row>
    <row r="861" spans="23:23" x14ac:dyDescent="0.25">
      <c r="W861" s="13"/>
    </row>
    <row r="862" spans="23:23" x14ac:dyDescent="0.25">
      <c r="W862" s="13"/>
    </row>
    <row r="863" spans="23:23" x14ac:dyDescent="0.25">
      <c r="W863" s="13"/>
    </row>
    <row r="864" spans="23:23" x14ac:dyDescent="0.25">
      <c r="W864" s="13"/>
    </row>
    <row r="865" spans="23:23" x14ac:dyDescent="0.25">
      <c r="W865" s="13"/>
    </row>
    <row r="866" spans="23:23" x14ac:dyDescent="0.25">
      <c r="W866" s="13"/>
    </row>
    <row r="867" spans="23:23" x14ac:dyDescent="0.25">
      <c r="W867" s="13"/>
    </row>
    <row r="868" spans="23:23" x14ac:dyDescent="0.25">
      <c r="W868" s="13"/>
    </row>
    <row r="869" spans="23:23" x14ac:dyDescent="0.25">
      <c r="W869" s="13"/>
    </row>
    <row r="870" spans="23:23" x14ac:dyDescent="0.25">
      <c r="W870" s="13"/>
    </row>
    <row r="871" spans="23:23" x14ac:dyDescent="0.25">
      <c r="W871" s="13"/>
    </row>
    <row r="872" spans="23:23" x14ac:dyDescent="0.25">
      <c r="W872" s="13"/>
    </row>
    <row r="873" spans="23:23" x14ac:dyDescent="0.25">
      <c r="W873" s="13"/>
    </row>
    <row r="874" spans="23:23" x14ac:dyDescent="0.25">
      <c r="W874" s="13"/>
    </row>
    <row r="875" spans="23:23" x14ac:dyDescent="0.25">
      <c r="W875" s="13"/>
    </row>
    <row r="876" spans="23:23" x14ac:dyDescent="0.25">
      <c r="W876" s="13"/>
    </row>
    <row r="877" spans="23:23" x14ac:dyDescent="0.25">
      <c r="W877" s="13"/>
    </row>
    <row r="878" spans="23:23" x14ac:dyDescent="0.25">
      <c r="W878" s="13"/>
    </row>
    <row r="879" spans="23:23" x14ac:dyDescent="0.25">
      <c r="W879" s="13"/>
    </row>
    <row r="880" spans="23:23" x14ac:dyDescent="0.25">
      <c r="W880" s="13"/>
    </row>
    <row r="881" spans="23:23" x14ac:dyDescent="0.25">
      <c r="W881" s="13"/>
    </row>
    <row r="882" spans="23:23" x14ac:dyDescent="0.25">
      <c r="W882" s="13"/>
    </row>
    <row r="883" spans="23:23" x14ac:dyDescent="0.25">
      <c r="W883" s="13"/>
    </row>
    <row r="884" spans="23:23" x14ac:dyDescent="0.25">
      <c r="W884" s="13"/>
    </row>
    <row r="885" spans="23:23" x14ac:dyDescent="0.25">
      <c r="W885" s="13"/>
    </row>
    <row r="886" spans="23:23" x14ac:dyDescent="0.25">
      <c r="W886" s="13"/>
    </row>
    <row r="887" spans="23:23" x14ac:dyDescent="0.25">
      <c r="W887" s="13"/>
    </row>
    <row r="888" spans="23:23" x14ac:dyDescent="0.25">
      <c r="W888" s="13"/>
    </row>
    <row r="889" spans="23:23" x14ac:dyDescent="0.25">
      <c r="W889" s="13"/>
    </row>
    <row r="890" spans="23:23" x14ac:dyDescent="0.25">
      <c r="W890" s="13"/>
    </row>
    <row r="891" spans="23:23" x14ac:dyDescent="0.25">
      <c r="W891" s="13"/>
    </row>
    <row r="892" spans="23:23" x14ac:dyDescent="0.25">
      <c r="W892" s="13"/>
    </row>
    <row r="893" spans="23:23" x14ac:dyDescent="0.25">
      <c r="W893" s="13"/>
    </row>
    <row r="894" spans="23:23" x14ac:dyDescent="0.25">
      <c r="W894" s="13"/>
    </row>
    <row r="895" spans="23:23" x14ac:dyDescent="0.25">
      <c r="W895" s="13"/>
    </row>
    <row r="896" spans="23:23" x14ac:dyDescent="0.25">
      <c r="W896" s="13"/>
    </row>
    <row r="897" spans="23:23" x14ac:dyDescent="0.25">
      <c r="W897" s="13"/>
    </row>
    <row r="898" spans="23:23" x14ac:dyDescent="0.25">
      <c r="W898" s="13"/>
    </row>
    <row r="899" spans="23:23" x14ac:dyDescent="0.25">
      <c r="W899" s="13"/>
    </row>
    <row r="900" spans="23:23" x14ac:dyDescent="0.25">
      <c r="W900" s="13"/>
    </row>
    <row r="901" spans="23:23" x14ac:dyDescent="0.25">
      <c r="W901" s="13"/>
    </row>
    <row r="902" spans="23:23" x14ac:dyDescent="0.25">
      <c r="W902" s="13"/>
    </row>
    <row r="903" spans="23:23" x14ac:dyDescent="0.25">
      <c r="W903" s="13"/>
    </row>
    <row r="904" spans="23:23" x14ac:dyDescent="0.25">
      <c r="W904" s="13"/>
    </row>
    <row r="905" spans="23:23" x14ac:dyDescent="0.25">
      <c r="W905" s="13"/>
    </row>
    <row r="906" spans="23:23" x14ac:dyDescent="0.25">
      <c r="W906" s="13"/>
    </row>
    <row r="907" spans="23:23" x14ac:dyDescent="0.25">
      <c r="W907" s="13"/>
    </row>
    <row r="908" spans="23:23" x14ac:dyDescent="0.25">
      <c r="W908" s="13"/>
    </row>
    <row r="909" spans="23:23" x14ac:dyDescent="0.25">
      <c r="W909" s="13"/>
    </row>
    <row r="910" spans="23:23" x14ac:dyDescent="0.25">
      <c r="W910" s="13"/>
    </row>
    <row r="911" spans="23:23" x14ac:dyDescent="0.25">
      <c r="W911" s="13"/>
    </row>
    <row r="912" spans="23:23" x14ac:dyDescent="0.25">
      <c r="W912" s="13"/>
    </row>
    <row r="913" spans="23:23" x14ac:dyDescent="0.25">
      <c r="W913" s="13"/>
    </row>
    <row r="914" spans="23:23" x14ac:dyDescent="0.25">
      <c r="W914" s="13"/>
    </row>
    <row r="915" spans="23:23" x14ac:dyDescent="0.25">
      <c r="W915" s="13"/>
    </row>
    <row r="916" spans="23:23" x14ac:dyDescent="0.25">
      <c r="W916" s="13"/>
    </row>
    <row r="917" spans="23:23" x14ac:dyDescent="0.25">
      <c r="W917" s="13"/>
    </row>
  </sheetData>
  <mergeCells count="20">
    <mergeCell ref="D17:W20"/>
    <mergeCell ref="A22:C22"/>
    <mergeCell ref="H29:N29"/>
    <mergeCell ref="A17:C20"/>
    <mergeCell ref="A29:G29"/>
    <mergeCell ref="A23:C23"/>
    <mergeCell ref="O29:S29"/>
    <mergeCell ref="H22:J22"/>
    <mergeCell ref="H23:I23"/>
    <mergeCell ref="H24:I24"/>
    <mergeCell ref="H25:I25"/>
    <mergeCell ref="H26:I26"/>
    <mergeCell ref="M22:O22"/>
    <mergeCell ref="O32:R32"/>
    <mergeCell ref="O33:R33"/>
    <mergeCell ref="O34:R34"/>
    <mergeCell ref="T29:X29"/>
    <mergeCell ref="E22:F22"/>
    <mergeCell ref="O31:R31"/>
    <mergeCell ref="O30:R30"/>
  </mergeCells>
  <conditionalFormatting sqref="W31:W33">
    <cfRule type="containsText" dxfId="62" priority="4" stopIfTrue="1" operator="containsText" text="Cerrada">
      <formula>NOT(ISERROR(SEARCH("Cerrada",W31)))</formula>
    </cfRule>
    <cfRule type="containsText" dxfId="61" priority="5" stopIfTrue="1" operator="containsText" text="En ejecución">
      <formula>NOT(ISERROR(SEARCH("En ejecución",W31)))</formula>
    </cfRule>
    <cfRule type="containsText" dxfId="60" priority="6" stopIfTrue="1" operator="containsText" text="Vencida">
      <formula>NOT(ISERROR(SEARCH("Vencida",W31)))</formula>
    </cfRule>
  </conditionalFormatting>
  <conditionalFormatting sqref="W34">
    <cfRule type="containsText" dxfId="59" priority="1" stopIfTrue="1" operator="containsText" text="Cerrada">
      <formula>NOT(ISERROR(SEARCH("Cerrada",W34)))</formula>
    </cfRule>
    <cfRule type="containsText" dxfId="58" priority="2" stopIfTrue="1" operator="containsText" text="En ejecución">
      <formula>NOT(ISERROR(SEARCH("En ejecución",W34)))</formula>
    </cfRule>
    <cfRule type="containsText" dxfId="57" priority="3" stopIfTrue="1" operator="containsText" text="Vencida">
      <formula>NOT(ISERROR(SEARCH("Vencida",W34)))</formula>
    </cfRule>
  </conditionalFormatting>
  <dataValidations count="7">
    <dataValidation type="list" allowBlank="1" showErrorMessage="1" sqref="A23">
      <formula1>PROCESOS</formula1>
    </dataValidation>
    <dataValidation type="list" allowBlank="1" showInputMessage="1" showErrorMessage="1" sqref="B31:B34">
      <formula1>$F$2:$F$6</formula1>
    </dataValidation>
    <dataValidation type="list" allowBlank="1" showInputMessage="1" showErrorMessage="1" sqref="C31:C34">
      <formula1>$D$2:$D$13</formula1>
    </dataValidation>
    <dataValidation type="list" allowBlank="1" showInputMessage="1" showErrorMessage="1" sqref="F31:F34">
      <formula1>$G$2:$G$5</formula1>
    </dataValidation>
    <dataValidation type="list" allowBlank="1" showInputMessage="1" showErrorMessage="1" sqref="I31:I34">
      <formula1>$H$2:$H$3</formula1>
    </dataValidation>
    <dataValidation type="list" allowBlank="1" showInputMessage="1" showErrorMessage="1" sqref="V31:V33">
      <formula1>$J$2:$J$4</formula1>
    </dataValidation>
    <dataValidation type="list" allowBlank="1" showInputMessage="1" showErrorMessage="1" sqref="W31:W34">
      <formula1>$I$2:$I$4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A918"/>
  <sheetViews>
    <sheetView showGridLines="0" topLeftCell="A19" zoomScale="85" zoomScaleNormal="85" workbookViewId="0">
      <selection activeCell="F27" sqref="F27"/>
    </sheetView>
  </sheetViews>
  <sheetFormatPr baseColWidth="10" defaultColWidth="14.42578125" defaultRowHeight="15" customHeight="1" x14ac:dyDescent="0.25"/>
  <cols>
    <col min="1" max="1" width="6.5703125" style="173" customWidth="1"/>
    <col min="2" max="2" width="10.7109375" style="173" customWidth="1"/>
    <col min="3" max="3" width="17.5703125" style="173" customWidth="1"/>
    <col min="4" max="4" width="21.5703125" style="173" customWidth="1"/>
    <col min="5" max="5" width="52.28515625" style="173" customWidth="1"/>
    <col min="6" max="6" width="24.140625" style="173" customWidth="1"/>
    <col min="7" max="7" width="26.5703125" style="173" customWidth="1"/>
    <col min="8" max="8" width="25.85546875" style="173" customWidth="1"/>
    <col min="9" max="9" width="14" style="173" customWidth="1"/>
    <col min="10" max="10" width="18" style="173" customWidth="1"/>
    <col min="11" max="11" width="18.5703125" style="173" customWidth="1"/>
    <col min="12" max="12" width="20" style="173" customWidth="1"/>
    <col min="13" max="13" width="18.28515625" style="173" customWidth="1"/>
    <col min="14" max="15" width="18" style="173" customWidth="1"/>
    <col min="16" max="16" width="26.28515625" style="173" customWidth="1"/>
    <col min="17" max="17" width="24.85546875" style="173" customWidth="1"/>
    <col min="18" max="18" width="38.140625" style="173" customWidth="1"/>
    <col min="19" max="19" width="28.140625" style="173" customWidth="1"/>
    <col min="20" max="20" width="100.7109375" style="173" customWidth="1"/>
    <col min="21" max="21" width="40.140625" style="173" customWidth="1"/>
    <col min="22" max="22" width="18.42578125" style="173" customWidth="1"/>
    <col min="23" max="23" width="19.42578125" style="173" customWidth="1"/>
    <col min="24" max="24" width="80.28515625" style="173" customWidth="1"/>
    <col min="25" max="25" width="31.140625" style="173" customWidth="1"/>
    <col min="26" max="26" width="14.42578125" style="173" customWidth="1"/>
    <col min="27" max="28" width="11" style="173" customWidth="1"/>
    <col min="29" max="16384" width="14.42578125" style="173"/>
  </cols>
  <sheetData>
    <row r="1" spans="1:26" ht="44.25" hidden="1" customHeight="1" x14ac:dyDescent="0.35">
      <c r="A1" s="2"/>
      <c r="B1" s="88"/>
      <c r="C1" s="89" t="s">
        <v>1</v>
      </c>
      <c r="D1" s="89" t="s">
        <v>2</v>
      </c>
      <c r="E1" s="5"/>
      <c r="F1" s="6" t="s">
        <v>3</v>
      </c>
      <c r="G1" s="6" t="s">
        <v>144</v>
      </c>
      <c r="H1" s="6" t="s">
        <v>5</v>
      </c>
      <c r="I1" s="6" t="s">
        <v>7</v>
      </c>
      <c r="J1" s="6" t="s">
        <v>166</v>
      </c>
      <c r="K1" s="1"/>
      <c r="L1" s="8"/>
      <c r="M1" s="7"/>
      <c r="N1" s="7"/>
      <c r="O1" s="7"/>
      <c r="P1" s="7"/>
      <c r="Q1" s="7"/>
      <c r="R1" s="7"/>
      <c r="S1" s="1"/>
      <c r="T1" s="1"/>
      <c r="U1" s="1"/>
      <c r="V1" s="1"/>
      <c r="W1" s="1"/>
      <c r="X1" s="1"/>
      <c r="Y1" s="1"/>
    </row>
    <row r="2" spans="1:26" s="79" customFormat="1" ht="26.25" hidden="1" thickBot="1" x14ac:dyDescent="0.25">
      <c r="A2" s="75"/>
      <c r="B2" s="87"/>
      <c r="C2" s="90" t="s">
        <v>8</v>
      </c>
      <c r="D2" s="91" t="s">
        <v>9</v>
      </c>
      <c r="E2" s="82"/>
      <c r="F2" s="94" t="s">
        <v>10</v>
      </c>
      <c r="G2" s="95" t="s">
        <v>162</v>
      </c>
      <c r="H2" s="94" t="s">
        <v>24</v>
      </c>
      <c r="I2" s="160" t="s">
        <v>149</v>
      </c>
      <c r="J2" s="80" t="s">
        <v>164</v>
      </c>
      <c r="K2" s="75"/>
      <c r="L2" s="76"/>
      <c r="M2" s="78"/>
      <c r="N2" s="78"/>
      <c r="O2" s="78"/>
      <c r="P2" s="78"/>
      <c r="Q2" s="78"/>
      <c r="R2" s="78"/>
      <c r="S2" s="75"/>
      <c r="T2" s="75"/>
      <c r="U2" s="75"/>
      <c r="V2" s="75"/>
      <c r="W2" s="75"/>
      <c r="X2" s="75"/>
      <c r="Y2" s="75"/>
    </row>
    <row r="3" spans="1:26" s="79" customFormat="1" ht="26.25" hidden="1" thickBot="1" x14ac:dyDescent="0.25">
      <c r="A3" s="75"/>
      <c r="B3" s="87"/>
      <c r="C3" s="90" t="s">
        <v>14</v>
      </c>
      <c r="D3" s="91" t="s">
        <v>15</v>
      </c>
      <c r="E3" s="82"/>
      <c r="F3" s="94" t="s">
        <v>135</v>
      </c>
      <c r="G3" s="95" t="s">
        <v>11</v>
      </c>
      <c r="H3" s="95" t="s">
        <v>147</v>
      </c>
      <c r="I3" s="162" t="s">
        <v>150</v>
      </c>
      <c r="J3" s="80" t="s">
        <v>167</v>
      </c>
      <c r="K3" s="75"/>
      <c r="L3" s="76"/>
      <c r="M3" s="78"/>
      <c r="N3" s="78"/>
      <c r="O3" s="78"/>
      <c r="P3" s="78"/>
      <c r="Q3" s="78"/>
      <c r="R3" s="78"/>
      <c r="S3" s="75"/>
      <c r="T3" s="75"/>
      <c r="U3" s="75"/>
      <c r="V3" s="75"/>
      <c r="W3" s="75"/>
      <c r="X3" s="75"/>
      <c r="Y3" s="75"/>
    </row>
    <row r="4" spans="1:26" s="79" customFormat="1" ht="26.25" hidden="1" thickBot="1" x14ac:dyDescent="0.25">
      <c r="A4" s="75"/>
      <c r="B4" s="87"/>
      <c r="C4" s="90" t="s">
        <v>126</v>
      </c>
      <c r="D4" s="91" t="s">
        <v>130</v>
      </c>
      <c r="E4" s="82"/>
      <c r="F4" s="94" t="s">
        <v>136</v>
      </c>
      <c r="G4" s="95" t="s">
        <v>145</v>
      </c>
      <c r="H4" s="83"/>
      <c r="I4" s="161" t="s">
        <v>30</v>
      </c>
      <c r="J4" s="80" t="s">
        <v>165</v>
      </c>
      <c r="K4" s="75"/>
      <c r="L4" s="76"/>
      <c r="M4" s="78"/>
      <c r="N4" s="78"/>
      <c r="O4" s="78"/>
      <c r="P4" s="78"/>
      <c r="Q4" s="78"/>
      <c r="R4" s="78"/>
      <c r="S4" s="75"/>
      <c r="T4" s="75"/>
      <c r="U4" s="75"/>
      <c r="V4" s="75"/>
      <c r="W4" s="75"/>
      <c r="X4" s="75"/>
      <c r="Y4" s="75"/>
    </row>
    <row r="5" spans="1:26" s="79" customFormat="1" ht="39" hidden="1" thickBot="1" x14ac:dyDescent="0.25">
      <c r="A5" s="75"/>
      <c r="B5" s="87"/>
      <c r="C5" s="91" t="s">
        <v>124</v>
      </c>
      <c r="D5" s="91" t="s">
        <v>132</v>
      </c>
      <c r="E5" s="82"/>
      <c r="F5" s="95" t="s">
        <v>137</v>
      </c>
      <c r="G5" s="95" t="s">
        <v>17</v>
      </c>
      <c r="H5" s="81"/>
      <c r="I5" s="80"/>
      <c r="J5" s="80"/>
      <c r="K5" s="75"/>
      <c r="L5" s="76"/>
      <c r="M5" s="78"/>
      <c r="N5" s="78"/>
      <c r="O5" s="78"/>
      <c r="P5" s="78"/>
      <c r="Q5" s="78"/>
      <c r="R5" s="78"/>
      <c r="S5" s="75"/>
      <c r="T5" s="75"/>
      <c r="U5" s="75"/>
      <c r="V5" s="75"/>
      <c r="W5" s="75"/>
      <c r="X5" s="75"/>
      <c r="Y5" s="75"/>
    </row>
    <row r="6" spans="1:26" s="79" customFormat="1" ht="26.25" hidden="1" thickBot="1" x14ac:dyDescent="0.25">
      <c r="A6" s="75"/>
      <c r="B6" s="87"/>
      <c r="C6" s="90" t="s">
        <v>38</v>
      </c>
      <c r="D6" s="91" t="s">
        <v>131</v>
      </c>
      <c r="F6" s="95" t="s">
        <v>138</v>
      </c>
      <c r="G6" s="81"/>
      <c r="H6" s="81"/>
      <c r="I6" s="80"/>
      <c r="J6" s="80"/>
      <c r="K6" s="75"/>
      <c r="L6" s="76"/>
      <c r="M6" s="78"/>
      <c r="N6" s="78"/>
      <c r="O6" s="78"/>
      <c r="P6" s="78"/>
      <c r="Q6" s="78"/>
      <c r="R6" s="78"/>
      <c r="S6" s="75"/>
      <c r="T6" s="75"/>
      <c r="U6" s="75"/>
      <c r="V6" s="75"/>
      <c r="W6" s="75"/>
      <c r="X6" s="75"/>
      <c r="Y6" s="75"/>
    </row>
    <row r="7" spans="1:26" s="79" customFormat="1" ht="26.25" hidden="1" thickBot="1" x14ac:dyDescent="0.25">
      <c r="A7" s="75"/>
      <c r="B7" s="87"/>
      <c r="C7" s="90" t="s">
        <v>42</v>
      </c>
      <c r="D7" s="91" t="s">
        <v>133</v>
      </c>
      <c r="E7" s="82"/>
      <c r="F7" s="83"/>
      <c r="G7" s="81"/>
      <c r="H7" s="81"/>
      <c r="I7" s="84"/>
      <c r="J7" s="84"/>
      <c r="K7" s="75"/>
      <c r="L7" s="76"/>
      <c r="M7" s="78"/>
      <c r="N7" s="78"/>
      <c r="O7" s="78"/>
      <c r="P7" s="78"/>
      <c r="Q7" s="78"/>
      <c r="R7" s="78"/>
      <c r="S7" s="75"/>
      <c r="T7" s="75"/>
      <c r="U7" s="75"/>
      <c r="V7" s="75"/>
      <c r="W7" s="75"/>
      <c r="X7" s="75"/>
      <c r="Y7" s="75"/>
    </row>
    <row r="8" spans="1:26" s="79" customFormat="1" ht="26.25" hidden="1" thickBot="1" x14ac:dyDescent="0.25">
      <c r="A8" s="75"/>
      <c r="B8" s="87"/>
      <c r="C8" s="90" t="s">
        <v>45</v>
      </c>
      <c r="D8" s="91" t="s">
        <v>35</v>
      </c>
      <c r="E8" s="82"/>
      <c r="F8" s="83"/>
      <c r="G8" s="81"/>
      <c r="H8" s="81"/>
      <c r="I8" s="80"/>
      <c r="J8" s="80"/>
      <c r="K8" s="75"/>
      <c r="L8" s="76"/>
      <c r="M8" s="78"/>
      <c r="N8" s="78"/>
      <c r="O8" s="78"/>
      <c r="P8" s="78"/>
      <c r="Q8" s="78"/>
      <c r="R8" s="78"/>
      <c r="S8" s="75"/>
      <c r="T8" s="75"/>
      <c r="U8" s="75"/>
      <c r="V8" s="75"/>
      <c r="W8" s="75"/>
      <c r="X8" s="75"/>
      <c r="Y8" s="75"/>
    </row>
    <row r="9" spans="1:26" s="79" customFormat="1" ht="51.75" hidden="1" thickBot="1" x14ac:dyDescent="0.25">
      <c r="A9" s="75"/>
      <c r="B9" s="87"/>
      <c r="C9" s="90" t="s">
        <v>127</v>
      </c>
      <c r="D9" s="91" t="s">
        <v>39</v>
      </c>
      <c r="E9" s="82"/>
      <c r="F9" s="81"/>
      <c r="G9" s="81"/>
      <c r="H9" s="81"/>
      <c r="I9" s="80"/>
      <c r="J9" s="80"/>
      <c r="K9" s="75"/>
      <c r="L9" s="76"/>
      <c r="M9" s="78"/>
      <c r="N9" s="78"/>
      <c r="O9" s="78"/>
      <c r="P9" s="78"/>
      <c r="Q9" s="78"/>
      <c r="R9" s="78"/>
      <c r="S9" s="75"/>
      <c r="T9" s="75"/>
      <c r="U9" s="75"/>
      <c r="V9" s="75"/>
      <c r="W9" s="75"/>
      <c r="X9" s="75"/>
      <c r="Y9" s="75"/>
    </row>
    <row r="10" spans="1:26" s="79" customFormat="1" ht="26.25" hidden="1" thickBot="1" x14ac:dyDescent="0.25">
      <c r="A10" s="75"/>
      <c r="B10" s="87"/>
      <c r="C10" s="90" t="s">
        <v>50</v>
      </c>
      <c r="D10" s="91" t="s">
        <v>43</v>
      </c>
      <c r="E10" s="82"/>
      <c r="F10" s="81"/>
      <c r="G10" s="81"/>
      <c r="H10" s="81"/>
      <c r="I10" s="80"/>
      <c r="J10" s="80"/>
      <c r="K10" s="75"/>
      <c r="L10" s="76"/>
      <c r="M10" s="78"/>
      <c r="N10" s="78"/>
      <c r="O10" s="78"/>
      <c r="P10" s="78"/>
      <c r="Q10" s="78"/>
      <c r="R10" s="78"/>
      <c r="S10" s="75"/>
      <c r="T10" s="75"/>
      <c r="U10" s="75"/>
      <c r="V10" s="75"/>
      <c r="W10" s="75"/>
      <c r="X10" s="75"/>
      <c r="Y10" s="75"/>
    </row>
    <row r="11" spans="1:26" s="79" customFormat="1" ht="39" hidden="1" thickBot="1" x14ac:dyDescent="0.25">
      <c r="A11" s="75"/>
      <c r="B11" s="87"/>
      <c r="C11" s="90" t="s">
        <v>52</v>
      </c>
      <c r="D11" s="91" t="s">
        <v>139</v>
      </c>
      <c r="E11" s="82"/>
      <c r="F11" s="81"/>
      <c r="G11" s="81"/>
      <c r="H11" s="81"/>
      <c r="I11" s="80"/>
      <c r="J11" s="80"/>
      <c r="K11" s="75"/>
      <c r="L11" s="76"/>
      <c r="M11" s="78"/>
      <c r="N11" s="78"/>
      <c r="O11" s="78"/>
      <c r="P11" s="78"/>
      <c r="Q11" s="78"/>
      <c r="R11" s="78"/>
      <c r="S11" s="75"/>
      <c r="T11" s="75"/>
      <c r="U11" s="75"/>
      <c r="V11" s="75"/>
      <c r="W11" s="75"/>
      <c r="X11" s="75"/>
      <c r="Y11" s="75"/>
    </row>
    <row r="12" spans="1:26" s="79" customFormat="1" ht="26.25" hidden="1" thickBot="1" x14ac:dyDescent="0.25">
      <c r="A12" s="75"/>
      <c r="B12" s="87"/>
      <c r="C12" s="90" t="s">
        <v>54</v>
      </c>
      <c r="D12" s="91" t="s">
        <v>134</v>
      </c>
      <c r="E12" s="82"/>
      <c r="F12" s="85"/>
      <c r="G12" s="85"/>
      <c r="H12" s="85"/>
      <c r="I12" s="86"/>
      <c r="J12" s="78"/>
      <c r="K12" s="78"/>
      <c r="L12" s="75"/>
      <c r="M12" s="76"/>
      <c r="N12" s="78"/>
      <c r="O12" s="78"/>
      <c r="P12" s="78"/>
      <c r="Q12" s="78"/>
      <c r="R12" s="78"/>
      <c r="S12" s="78"/>
      <c r="T12" s="75"/>
      <c r="U12" s="75"/>
      <c r="V12" s="75"/>
      <c r="W12" s="75"/>
      <c r="X12" s="75"/>
      <c r="Y12" s="75"/>
      <c r="Z12" s="75"/>
    </row>
    <row r="13" spans="1:26" s="79" customFormat="1" ht="39" hidden="1" thickBot="1" x14ac:dyDescent="0.25">
      <c r="A13" s="75"/>
      <c r="B13" s="87"/>
      <c r="C13" s="90" t="s">
        <v>55</v>
      </c>
      <c r="D13" s="91" t="s">
        <v>53</v>
      </c>
      <c r="E13" s="82"/>
      <c r="F13" s="85"/>
      <c r="G13" s="85"/>
      <c r="H13" s="85"/>
      <c r="I13" s="86"/>
      <c r="J13" s="78"/>
      <c r="K13" s="78"/>
      <c r="L13" s="75"/>
      <c r="M13" s="76"/>
      <c r="N13" s="78"/>
      <c r="O13" s="78"/>
      <c r="P13" s="78"/>
      <c r="Q13" s="78"/>
      <c r="R13" s="78"/>
      <c r="S13" s="78"/>
      <c r="T13" s="75"/>
      <c r="U13" s="75"/>
      <c r="V13" s="75"/>
      <c r="W13" s="75"/>
      <c r="X13" s="75"/>
      <c r="Y13" s="75"/>
      <c r="Z13" s="75"/>
    </row>
    <row r="14" spans="1:26" s="79" customFormat="1" ht="26.25" hidden="1" thickBot="1" x14ac:dyDescent="0.25">
      <c r="A14" s="75"/>
      <c r="B14" s="87"/>
      <c r="C14" s="91" t="s">
        <v>128</v>
      </c>
      <c r="D14" s="92"/>
      <c r="E14" s="82"/>
      <c r="F14" s="85"/>
      <c r="G14" s="85"/>
      <c r="H14" s="85"/>
      <c r="I14" s="86"/>
      <c r="J14" s="78"/>
      <c r="K14" s="78"/>
      <c r="L14" s="75"/>
      <c r="M14" s="76"/>
      <c r="N14" s="78"/>
      <c r="O14" s="78"/>
      <c r="P14" s="78"/>
      <c r="Q14" s="78"/>
      <c r="R14" s="78"/>
      <c r="S14" s="78"/>
      <c r="T14" s="75"/>
      <c r="U14" s="75"/>
      <c r="V14" s="75"/>
      <c r="W14" s="75"/>
      <c r="X14" s="75"/>
      <c r="Y14" s="75"/>
      <c r="Z14" s="75"/>
    </row>
    <row r="15" spans="1:26" s="79" customFormat="1" ht="39" hidden="1" thickBot="1" x14ac:dyDescent="0.25">
      <c r="A15" s="75"/>
      <c r="B15" s="87"/>
      <c r="C15" s="93" t="s">
        <v>21</v>
      </c>
      <c r="D15" s="91"/>
      <c r="E15" s="82"/>
      <c r="F15" s="85"/>
      <c r="G15" s="85"/>
      <c r="H15" s="85"/>
      <c r="I15" s="86"/>
      <c r="J15" s="78"/>
      <c r="K15" s="78"/>
      <c r="L15" s="75"/>
      <c r="M15" s="76"/>
      <c r="N15" s="78"/>
      <c r="O15" s="78"/>
      <c r="P15" s="78"/>
      <c r="Q15" s="78"/>
      <c r="R15" s="78"/>
      <c r="S15" s="78"/>
      <c r="T15" s="75"/>
      <c r="U15" s="75"/>
      <c r="V15" s="75"/>
      <c r="W15" s="75"/>
      <c r="X15" s="75"/>
      <c r="Y15" s="75"/>
      <c r="Z15" s="75"/>
    </row>
    <row r="16" spans="1:26" ht="24" hidden="1" thickBot="1" x14ac:dyDescent="0.4">
      <c r="A16" s="2"/>
      <c r="B16" s="1"/>
      <c r="C16" s="1"/>
      <c r="D16" s="1"/>
      <c r="E16" s="14"/>
      <c r="F16" s="1"/>
      <c r="G16" s="14"/>
      <c r="H16" s="14"/>
      <c r="I16" s="7"/>
      <c r="J16" s="7"/>
      <c r="K16" s="7"/>
      <c r="L16" s="7"/>
      <c r="M16" s="8"/>
      <c r="N16" s="7"/>
      <c r="O16" s="7"/>
      <c r="P16" s="7"/>
      <c r="Q16" s="7"/>
      <c r="R16" s="7"/>
      <c r="S16" s="7"/>
      <c r="T16" s="15"/>
      <c r="U16" s="15"/>
      <c r="V16" s="15"/>
      <c r="W16" s="1"/>
      <c r="X16" s="16"/>
      <c r="Y16" s="16"/>
      <c r="Z16" s="1"/>
    </row>
    <row r="17" spans="1:27" ht="27.75" customHeight="1" x14ac:dyDescent="0.25">
      <c r="A17" s="553"/>
      <c r="B17" s="496"/>
      <c r="C17" s="497"/>
      <c r="D17" s="538" t="s">
        <v>56</v>
      </c>
      <c r="E17" s="539"/>
      <c r="F17" s="539"/>
      <c r="G17" s="539"/>
      <c r="H17" s="539"/>
      <c r="I17" s="539"/>
      <c r="J17" s="539"/>
      <c r="K17" s="539"/>
      <c r="L17" s="539"/>
      <c r="M17" s="539"/>
      <c r="N17" s="539"/>
      <c r="O17" s="539"/>
      <c r="P17" s="539"/>
      <c r="Q17" s="539"/>
      <c r="R17" s="539"/>
      <c r="S17" s="539"/>
      <c r="T17" s="539"/>
      <c r="U17" s="539"/>
      <c r="V17" s="539"/>
      <c r="W17" s="540"/>
      <c r="X17" s="121" t="s">
        <v>57</v>
      </c>
      <c r="Z17" s="1"/>
    </row>
    <row r="18" spans="1:27" ht="27.75" customHeight="1" x14ac:dyDescent="0.25">
      <c r="A18" s="554"/>
      <c r="B18" s="555"/>
      <c r="C18" s="439"/>
      <c r="D18" s="541"/>
      <c r="E18" s="542"/>
      <c r="F18" s="542"/>
      <c r="G18" s="542"/>
      <c r="H18" s="542"/>
      <c r="I18" s="542"/>
      <c r="J18" s="542"/>
      <c r="K18" s="542"/>
      <c r="L18" s="542"/>
      <c r="M18" s="542"/>
      <c r="N18" s="542"/>
      <c r="O18" s="542"/>
      <c r="P18" s="542"/>
      <c r="Q18" s="542"/>
      <c r="R18" s="542"/>
      <c r="S18" s="542"/>
      <c r="T18" s="542"/>
      <c r="U18" s="542"/>
      <c r="V18" s="542"/>
      <c r="W18" s="543"/>
      <c r="X18" s="176" t="s">
        <v>168</v>
      </c>
      <c r="Z18" s="1"/>
    </row>
    <row r="19" spans="1:27" ht="27.75" customHeight="1" x14ac:dyDescent="0.25">
      <c r="A19" s="554"/>
      <c r="B19" s="555"/>
      <c r="C19" s="439"/>
      <c r="D19" s="541"/>
      <c r="E19" s="542"/>
      <c r="F19" s="542"/>
      <c r="G19" s="542"/>
      <c r="H19" s="542"/>
      <c r="I19" s="542"/>
      <c r="J19" s="542"/>
      <c r="K19" s="542"/>
      <c r="L19" s="542"/>
      <c r="M19" s="542"/>
      <c r="N19" s="542"/>
      <c r="O19" s="542"/>
      <c r="P19" s="542"/>
      <c r="Q19" s="542"/>
      <c r="R19" s="542"/>
      <c r="S19" s="542"/>
      <c r="T19" s="542"/>
      <c r="U19" s="542"/>
      <c r="V19" s="542"/>
      <c r="W19" s="543"/>
      <c r="X19" s="177" t="s">
        <v>169</v>
      </c>
      <c r="Z19" s="1"/>
    </row>
    <row r="20" spans="1:27" ht="27.75" customHeight="1" thickBot="1" x14ac:dyDescent="0.3">
      <c r="A20" s="556"/>
      <c r="B20" s="419"/>
      <c r="C20" s="420"/>
      <c r="D20" s="544"/>
      <c r="E20" s="545"/>
      <c r="F20" s="545"/>
      <c r="G20" s="545"/>
      <c r="H20" s="545"/>
      <c r="I20" s="545"/>
      <c r="J20" s="545"/>
      <c r="K20" s="545"/>
      <c r="L20" s="545"/>
      <c r="M20" s="545"/>
      <c r="N20" s="545"/>
      <c r="O20" s="545"/>
      <c r="P20" s="545"/>
      <c r="Q20" s="545"/>
      <c r="R20" s="545"/>
      <c r="S20" s="545"/>
      <c r="T20" s="545"/>
      <c r="U20" s="545"/>
      <c r="V20" s="545"/>
      <c r="W20" s="546"/>
      <c r="X20" s="122" t="s">
        <v>58</v>
      </c>
      <c r="Z20" s="1"/>
    </row>
    <row r="21" spans="1:27" ht="36.75" customHeight="1" thickBot="1" x14ac:dyDescent="0.3">
      <c r="A21" s="17"/>
      <c r="B21" s="18"/>
      <c r="C21" s="18"/>
      <c r="D21" s="18"/>
      <c r="E21" s="19"/>
      <c r="F21" s="20"/>
      <c r="G21" s="21"/>
      <c r="H21" s="21"/>
      <c r="I21" s="20"/>
      <c r="J21" s="20"/>
      <c r="K21" s="20"/>
      <c r="L21" s="20"/>
      <c r="M21" s="20"/>
      <c r="N21" s="20"/>
      <c r="O21" s="20"/>
      <c r="P21" s="20"/>
      <c r="Q21" s="20"/>
      <c r="R21" s="20"/>
      <c r="S21" s="20"/>
      <c r="T21" s="22"/>
      <c r="U21" s="22"/>
      <c r="V21" s="22"/>
      <c r="W21" s="20"/>
      <c r="X21" s="21"/>
    </row>
    <row r="22" spans="1:27" ht="63" customHeight="1" thickBot="1" x14ac:dyDescent="0.3">
      <c r="A22" s="547" t="s">
        <v>59</v>
      </c>
      <c r="B22" s="548"/>
      <c r="C22" s="549"/>
      <c r="D22" s="23"/>
      <c r="E22" s="530" t="str">
        <f>CONCATENATE("INFORME DE SEGUIMIENTO DEL PROCESO ",A23)</f>
        <v>INFORME DE SEGUIMIENTO DEL PROCESO DIRECCIÓN Y PLANEACIÓN</v>
      </c>
      <c r="F22" s="531"/>
      <c r="G22" s="21"/>
      <c r="H22" s="566" t="s">
        <v>60</v>
      </c>
      <c r="I22" s="567"/>
      <c r="J22" s="568"/>
      <c r="K22" s="107"/>
      <c r="L22" s="107"/>
      <c r="M22" s="574" t="s">
        <v>61</v>
      </c>
      <c r="N22" s="575"/>
      <c r="O22" s="576"/>
      <c r="P22" s="111"/>
      <c r="Q22" s="111"/>
      <c r="R22" s="111"/>
      <c r="S22" s="111"/>
      <c r="T22" s="111"/>
      <c r="U22" s="111"/>
      <c r="V22" s="111"/>
      <c r="W22" s="111"/>
      <c r="X22" s="110"/>
    </row>
    <row r="23" spans="1:27" ht="53.25" customHeight="1" thickBot="1" x14ac:dyDescent="0.3">
      <c r="A23" s="560" t="s">
        <v>14</v>
      </c>
      <c r="B23" s="561"/>
      <c r="C23" s="562"/>
      <c r="D23" s="23"/>
      <c r="E23" s="125" t="s">
        <v>151</v>
      </c>
      <c r="F23" s="126">
        <f>COUNTA(A31:A39)</f>
        <v>1</v>
      </c>
      <c r="G23" s="21"/>
      <c r="H23" s="569" t="s">
        <v>69</v>
      </c>
      <c r="I23" s="570"/>
      <c r="J23" s="126">
        <f>COUNTIF(I31:I39,"Acción correctiva")</f>
        <v>0</v>
      </c>
      <c r="K23" s="112"/>
      <c r="L23" s="108"/>
      <c r="M23" s="113" t="s">
        <v>65</v>
      </c>
      <c r="N23" s="124" t="s">
        <v>66</v>
      </c>
      <c r="O23" s="156" t="s">
        <v>67</v>
      </c>
      <c r="P23" s="111"/>
      <c r="Q23" s="111"/>
      <c r="R23" s="111"/>
      <c r="S23" s="111"/>
      <c r="T23" s="111"/>
      <c r="U23" s="110"/>
      <c r="V23" s="110"/>
      <c r="W23" s="23"/>
      <c r="X23" s="110"/>
    </row>
    <row r="24" spans="1:27" ht="48.75" customHeight="1" thickBot="1" x14ac:dyDescent="0.4">
      <c r="A24" s="27"/>
      <c r="B24" s="23"/>
      <c r="C24" s="23"/>
      <c r="D24" s="28"/>
      <c r="E24" s="127" t="s">
        <v>62</v>
      </c>
      <c r="F24" s="128">
        <f>COUNTA(H31:H39)</f>
        <v>1</v>
      </c>
      <c r="G24" s="24"/>
      <c r="H24" s="571" t="s">
        <v>156</v>
      </c>
      <c r="I24" s="572"/>
      <c r="J24" s="131">
        <f>COUNTIF(I31:I39,"Acción Preventiva y/o de mejora")</f>
        <v>1</v>
      </c>
      <c r="K24" s="112"/>
      <c r="L24" s="108"/>
      <c r="M24" s="114">
        <v>2016</v>
      </c>
      <c r="N24" s="37">
        <v>0</v>
      </c>
      <c r="O24" s="115">
        <v>13</v>
      </c>
      <c r="P24" s="111"/>
      <c r="Q24" s="111"/>
      <c r="R24" s="112"/>
      <c r="S24" s="112"/>
      <c r="T24" s="112"/>
      <c r="U24" s="110"/>
      <c r="V24" s="110"/>
      <c r="W24" s="23"/>
      <c r="X24" s="110"/>
    </row>
    <row r="25" spans="1:27" ht="53.25" customHeight="1" x14ac:dyDescent="0.35">
      <c r="A25" s="27"/>
      <c r="B25" s="23"/>
      <c r="C25" s="23"/>
      <c r="D25" s="33"/>
      <c r="E25" s="129" t="s">
        <v>152</v>
      </c>
      <c r="F25" s="373">
        <f>COUNTIF(W31:W39, "Vencida")</f>
        <v>1</v>
      </c>
      <c r="G25" s="24"/>
      <c r="H25" s="573"/>
      <c r="I25" s="573"/>
      <c r="J25" s="118"/>
      <c r="K25" s="112"/>
      <c r="L25" s="108"/>
      <c r="M25" s="116">
        <v>2017</v>
      </c>
      <c r="N25" s="46"/>
      <c r="O25" s="117"/>
      <c r="P25" s="111"/>
      <c r="Q25" s="111"/>
      <c r="R25" s="112"/>
      <c r="S25" s="112"/>
      <c r="T25" s="112"/>
      <c r="U25" s="110"/>
      <c r="V25" s="110"/>
      <c r="W25" s="23"/>
      <c r="X25" s="62"/>
    </row>
    <row r="26" spans="1:27" ht="48.75" customHeight="1" x14ac:dyDescent="0.35">
      <c r="A26" s="27"/>
      <c r="B26" s="23"/>
      <c r="C26" s="23"/>
      <c r="D26" s="28"/>
      <c r="E26" s="129" t="s">
        <v>153</v>
      </c>
      <c r="F26" s="128">
        <f>COUNTIF(W31:W39, "En ejecución")</f>
        <v>0</v>
      </c>
      <c r="G26" s="24"/>
      <c r="H26" s="573"/>
      <c r="I26" s="573"/>
      <c r="J26" s="174"/>
      <c r="K26" s="118"/>
      <c r="L26" s="108"/>
      <c r="M26" s="116">
        <v>2018</v>
      </c>
      <c r="N26" s="46"/>
      <c r="O26" s="117"/>
      <c r="P26" s="111"/>
      <c r="Q26" s="111"/>
      <c r="R26" s="112"/>
      <c r="S26" s="112"/>
      <c r="T26" s="112"/>
      <c r="U26" s="110"/>
      <c r="V26" s="110"/>
      <c r="W26" s="23"/>
      <c r="X26" s="62"/>
    </row>
    <row r="27" spans="1:27" ht="51" customHeight="1" thickBot="1" x14ac:dyDescent="0.4">
      <c r="A27" s="27"/>
      <c r="B27" s="23"/>
      <c r="C27" s="23"/>
      <c r="D27" s="33"/>
      <c r="E27" s="130" t="s">
        <v>155</v>
      </c>
      <c r="F27" s="131">
        <f>COUNTIF(W31:W39, "Cerrada")</f>
        <v>0</v>
      </c>
      <c r="G27" s="24"/>
      <c r="H27" s="25"/>
      <c r="I27" s="109"/>
      <c r="J27" s="108"/>
      <c r="K27" s="108"/>
      <c r="L27" s="108"/>
      <c r="M27" s="119" t="s">
        <v>75</v>
      </c>
      <c r="N27" s="120">
        <f>SUM(N24:N26)</f>
        <v>0</v>
      </c>
      <c r="O27" s="157">
        <f>SUM(O24:O26)</f>
        <v>13</v>
      </c>
      <c r="P27" s="111"/>
      <c r="Q27" s="111"/>
      <c r="R27" s="112"/>
      <c r="S27" s="112"/>
      <c r="T27" s="112"/>
      <c r="U27" s="110"/>
      <c r="V27" s="110"/>
      <c r="W27" s="23"/>
      <c r="X27" s="62"/>
    </row>
    <row r="28" spans="1:27" ht="41.25" customHeight="1" thickBot="1" x14ac:dyDescent="0.4">
      <c r="A28" s="27"/>
      <c r="B28" s="23"/>
      <c r="C28" s="23"/>
      <c r="D28" s="23"/>
      <c r="E28" s="103"/>
      <c r="F28" s="104"/>
      <c r="G28" s="24"/>
      <c r="H28" s="25"/>
      <c r="I28" s="105"/>
      <c r="J28" s="106"/>
      <c r="K28" s="105"/>
      <c r="L28" s="106"/>
      <c r="M28" s="123"/>
      <c r="N28" s="26"/>
      <c r="O28" s="26"/>
      <c r="P28" s="26"/>
      <c r="Q28" s="26"/>
      <c r="R28" s="20"/>
      <c r="S28" s="20"/>
      <c r="T28" s="20"/>
      <c r="U28" s="20"/>
      <c r="V28" s="20"/>
      <c r="W28" s="20"/>
      <c r="X28" s="20"/>
    </row>
    <row r="29" spans="1:27" s="97" customFormat="1" ht="45" customHeight="1" thickBot="1" x14ac:dyDescent="0.25">
      <c r="A29" s="557" t="s">
        <v>80</v>
      </c>
      <c r="B29" s="558"/>
      <c r="C29" s="558"/>
      <c r="D29" s="558"/>
      <c r="E29" s="558"/>
      <c r="F29" s="558"/>
      <c r="G29" s="559"/>
      <c r="H29" s="550" t="s">
        <v>81</v>
      </c>
      <c r="I29" s="551"/>
      <c r="J29" s="551"/>
      <c r="K29" s="551"/>
      <c r="L29" s="551"/>
      <c r="M29" s="551"/>
      <c r="N29" s="552"/>
      <c r="O29" s="563" t="s">
        <v>82</v>
      </c>
      <c r="P29" s="564"/>
      <c r="Q29" s="564"/>
      <c r="R29" s="564"/>
      <c r="S29" s="565"/>
      <c r="T29" s="527" t="s">
        <v>148</v>
      </c>
      <c r="U29" s="528"/>
      <c r="V29" s="528"/>
      <c r="W29" s="528"/>
      <c r="X29" s="529"/>
      <c r="Y29" s="99"/>
      <c r="Z29" s="100"/>
      <c r="AA29" s="101"/>
    </row>
    <row r="30" spans="1:27" ht="63" customHeight="1" thickBot="1" x14ac:dyDescent="0.3">
      <c r="A30" s="196" t="s">
        <v>154</v>
      </c>
      <c r="B30" s="197" t="s">
        <v>3</v>
      </c>
      <c r="C30" s="197" t="s">
        <v>84</v>
      </c>
      <c r="D30" s="197" t="s">
        <v>140</v>
      </c>
      <c r="E30" s="197" t="s">
        <v>141</v>
      </c>
      <c r="F30" s="197" t="s">
        <v>142</v>
      </c>
      <c r="G30" s="198" t="s">
        <v>143</v>
      </c>
      <c r="H30" s="199" t="s">
        <v>146</v>
      </c>
      <c r="I30" s="197" t="s">
        <v>5</v>
      </c>
      <c r="J30" s="197" t="s">
        <v>85</v>
      </c>
      <c r="K30" s="200" t="s">
        <v>86</v>
      </c>
      <c r="L30" s="200" t="s">
        <v>88</v>
      </c>
      <c r="M30" s="200" t="s">
        <v>89</v>
      </c>
      <c r="N30" s="201" t="s">
        <v>90</v>
      </c>
      <c r="O30" s="535" t="s">
        <v>91</v>
      </c>
      <c r="P30" s="536"/>
      <c r="Q30" s="536"/>
      <c r="R30" s="537"/>
      <c r="S30" s="201" t="s">
        <v>92</v>
      </c>
      <c r="T30" s="202" t="s">
        <v>91</v>
      </c>
      <c r="U30" s="200" t="s">
        <v>92</v>
      </c>
      <c r="V30" s="200" t="s">
        <v>166</v>
      </c>
      <c r="W30" s="200" t="s">
        <v>93</v>
      </c>
      <c r="X30" s="201" t="s">
        <v>163</v>
      </c>
      <c r="Y30" s="98"/>
      <c r="Z30" s="102"/>
      <c r="AA30" s="102"/>
    </row>
    <row r="31" spans="1:27" ht="409.5" customHeight="1" x14ac:dyDescent="0.25">
      <c r="A31" s="190">
        <v>6</v>
      </c>
      <c r="B31" s="191" t="s">
        <v>10</v>
      </c>
      <c r="C31" s="191" t="s">
        <v>15</v>
      </c>
      <c r="D31" s="192">
        <v>42342</v>
      </c>
      <c r="E31" s="193" t="s">
        <v>170</v>
      </c>
      <c r="F31" s="191" t="s">
        <v>11</v>
      </c>
      <c r="G31" s="194" t="s">
        <v>171</v>
      </c>
      <c r="H31" s="194" t="s">
        <v>172</v>
      </c>
      <c r="I31" s="191" t="s">
        <v>147</v>
      </c>
      <c r="J31" s="191" t="s">
        <v>173</v>
      </c>
      <c r="K31" s="191" t="s">
        <v>174</v>
      </c>
      <c r="L31" s="195">
        <v>42349</v>
      </c>
      <c r="M31" s="195">
        <v>42371</v>
      </c>
      <c r="N31" s="195">
        <v>42460</v>
      </c>
      <c r="O31" s="577" t="s">
        <v>635</v>
      </c>
      <c r="P31" s="577"/>
      <c r="Q31" s="577"/>
      <c r="R31" s="577"/>
      <c r="S31" s="193" t="s">
        <v>409</v>
      </c>
      <c r="T31" s="283" t="s">
        <v>644</v>
      </c>
      <c r="U31" s="284" t="s">
        <v>612</v>
      </c>
      <c r="V31" s="188"/>
      <c r="W31" s="179" t="s">
        <v>149</v>
      </c>
      <c r="X31" s="285" t="s">
        <v>613</v>
      </c>
      <c r="Y31" s="77"/>
      <c r="Z31" s="1"/>
    </row>
    <row r="32" spans="1:27" ht="37.5" customHeight="1" x14ac:dyDescent="0.25">
      <c r="A32" s="181"/>
      <c r="B32" s="182"/>
      <c r="C32" s="182"/>
      <c r="D32" s="181"/>
      <c r="E32" s="183"/>
      <c r="F32" s="182"/>
      <c r="G32" s="184"/>
      <c r="H32" s="184"/>
      <c r="I32" s="185"/>
      <c r="J32" s="183"/>
      <c r="K32" s="183"/>
      <c r="L32" s="183"/>
      <c r="M32" s="186"/>
      <c r="N32" s="183"/>
      <c r="O32" s="578"/>
      <c r="P32" s="579"/>
      <c r="Q32" s="579"/>
      <c r="R32" s="580"/>
      <c r="S32" s="183"/>
      <c r="T32" s="187"/>
      <c r="U32" s="187"/>
      <c r="V32" s="188"/>
      <c r="W32" s="179"/>
      <c r="X32" s="180"/>
      <c r="Y32" s="16"/>
      <c r="Z32" s="1"/>
    </row>
    <row r="33" spans="1:26" x14ac:dyDescent="0.25">
      <c r="A33" s="1"/>
      <c r="B33" s="1"/>
      <c r="C33" s="1"/>
      <c r="D33" s="1"/>
      <c r="E33" s="16"/>
      <c r="F33" s="1"/>
      <c r="G33" s="16"/>
      <c r="H33" s="16"/>
      <c r="I33" s="1"/>
      <c r="J33" s="1"/>
      <c r="K33" s="1"/>
      <c r="L33" s="1"/>
      <c r="M33" s="1"/>
      <c r="N33" s="1"/>
      <c r="O33" s="1"/>
      <c r="P33" s="1"/>
      <c r="Q33" s="1"/>
      <c r="R33" s="1"/>
      <c r="S33" s="1"/>
      <c r="T33" s="15"/>
      <c r="U33" s="15"/>
      <c r="V33" s="15"/>
      <c r="W33" s="13"/>
      <c r="X33" s="16"/>
      <c r="Y33" s="1"/>
      <c r="Z33" s="1"/>
    </row>
    <row r="34" spans="1:26" x14ac:dyDescent="0.25">
      <c r="A34" s="1"/>
      <c r="B34" s="1"/>
      <c r="C34" s="1"/>
      <c r="D34" s="1"/>
      <c r="E34" s="16"/>
      <c r="F34" s="1"/>
      <c r="G34" s="16"/>
      <c r="H34" s="16"/>
      <c r="I34" s="1"/>
      <c r="J34" s="1"/>
      <c r="K34" s="1"/>
      <c r="L34" s="1"/>
      <c r="M34" s="1"/>
      <c r="N34" s="1"/>
      <c r="O34" s="1"/>
      <c r="P34" s="1"/>
      <c r="Q34" s="1"/>
      <c r="R34" s="1"/>
      <c r="S34" s="1"/>
      <c r="T34" s="15"/>
      <c r="U34" s="15"/>
      <c r="V34" s="15"/>
      <c r="W34" s="13"/>
      <c r="X34" s="16"/>
      <c r="Y34" s="1"/>
      <c r="Z34" s="1"/>
    </row>
    <row r="35" spans="1:26" x14ac:dyDescent="0.25">
      <c r="A35" s="1"/>
      <c r="B35" s="1"/>
      <c r="C35" s="1"/>
      <c r="D35" s="1"/>
      <c r="E35" s="16"/>
      <c r="F35" s="1"/>
      <c r="G35" s="16"/>
      <c r="H35" s="16"/>
      <c r="I35" s="1"/>
      <c r="J35" s="1"/>
      <c r="K35" s="1"/>
      <c r="L35" s="1"/>
      <c r="M35" s="1"/>
      <c r="N35" s="1"/>
      <c r="O35" s="1"/>
      <c r="P35" s="1"/>
      <c r="Q35" s="1"/>
      <c r="R35" s="1"/>
      <c r="S35" s="1"/>
      <c r="T35" s="15"/>
      <c r="U35" s="15"/>
      <c r="V35" s="15"/>
      <c r="W35" s="13"/>
      <c r="X35" s="16"/>
      <c r="Y35" s="1"/>
      <c r="Z35" s="1"/>
    </row>
    <row r="36" spans="1:26" x14ac:dyDescent="0.25">
      <c r="A36" s="1"/>
      <c r="B36" s="1"/>
      <c r="C36" s="1"/>
      <c r="D36" s="1"/>
      <c r="E36" s="16"/>
      <c r="F36" s="1"/>
      <c r="G36" s="16"/>
      <c r="H36" s="16"/>
      <c r="I36" s="1"/>
      <c r="J36" s="1"/>
      <c r="K36" s="1"/>
      <c r="L36" s="1"/>
      <c r="M36" s="1"/>
      <c r="N36" s="1"/>
      <c r="O36" s="1"/>
      <c r="P36" s="1"/>
      <c r="Q36" s="1"/>
      <c r="R36" s="1"/>
      <c r="S36" s="1"/>
      <c r="T36" s="15"/>
      <c r="U36" s="15"/>
      <c r="V36" s="15"/>
      <c r="W36" s="13"/>
      <c r="X36" s="16"/>
      <c r="Y36" s="1"/>
      <c r="Z36" s="1"/>
    </row>
    <row r="37" spans="1:26" x14ac:dyDescent="0.25">
      <c r="A37" s="1"/>
      <c r="B37" s="1"/>
      <c r="C37" s="1"/>
      <c r="D37" s="1"/>
      <c r="E37" s="16"/>
      <c r="F37" s="1"/>
      <c r="G37" s="16"/>
      <c r="H37" s="16"/>
      <c r="I37" s="1"/>
      <c r="J37" s="1"/>
      <c r="K37" s="1"/>
      <c r="L37" s="1"/>
      <c r="M37" s="1"/>
      <c r="N37" s="1"/>
      <c r="O37" s="1"/>
      <c r="P37" s="1"/>
      <c r="Q37" s="1"/>
      <c r="R37" s="1"/>
      <c r="S37" s="1"/>
      <c r="T37" s="15"/>
      <c r="U37" s="15"/>
      <c r="V37" s="15"/>
      <c r="W37" s="13"/>
      <c r="X37" s="16"/>
      <c r="Y37" s="1"/>
      <c r="Z37" s="1"/>
    </row>
    <row r="38" spans="1:26" x14ac:dyDescent="0.25">
      <c r="A38" s="1"/>
      <c r="B38" s="1"/>
      <c r="C38" s="1"/>
      <c r="D38" s="1"/>
      <c r="E38" s="16"/>
      <c r="F38" s="1"/>
      <c r="G38" s="16"/>
      <c r="H38" s="16"/>
      <c r="I38" s="1"/>
      <c r="J38" s="1"/>
      <c r="K38" s="1"/>
      <c r="L38" s="1"/>
      <c r="M38" s="1"/>
      <c r="N38" s="1"/>
      <c r="O38" s="1"/>
      <c r="P38" s="1"/>
      <c r="Q38" s="1"/>
      <c r="R38" s="1"/>
      <c r="S38" s="1"/>
      <c r="T38" s="15"/>
      <c r="U38" s="15"/>
      <c r="V38" s="15"/>
      <c r="W38" s="13"/>
      <c r="X38" s="16"/>
      <c r="Y38" s="1"/>
      <c r="Z38" s="1"/>
    </row>
    <row r="39" spans="1:26" x14ac:dyDescent="0.25">
      <c r="A39" s="1"/>
      <c r="B39" s="1"/>
      <c r="C39" s="1"/>
      <c r="D39" s="1"/>
      <c r="E39" s="16"/>
      <c r="F39" s="1"/>
      <c r="G39" s="16"/>
      <c r="H39" s="16"/>
      <c r="I39" s="1"/>
      <c r="J39" s="1"/>
      <c r="K39" s="1"/>
      <c r="L39" s="1"/>
      <c r="M39" s="1"/>
      <c r="N39" s="1"/>
      <c r="O39" s="1"/>
      <c r="P39" s="1"/>
      <c r="Q39" s="1"/>
      <c r="R39" s="1"/>
      <c r="S39" s="1"/>
      <c r="T39" s="15"/>
      <c r="U39" s="15"/>
      <c r="V39" s="15"/>
      <c r="W39" s="13"/>
      <c r="X39" s="16"/>
      <c r="Y39" s="1"/>
      <c r="Z39" s="1"/>
    </row>
    <row r="40" spans="1:26" x14ac:dyDescent="0.25">
      <c r="A40" s="1"/>
      <c r="B40" s="1"/>
      <c r="C40" s="1"/>
      <c r="D40" s="1"/>
      <c r="E40" s="16"/>
      <c r="F40" s="1"/>
      <c r="G40" s="16"/>
      <c r="H40" s="16"/>
      <c r="I40" s="1"/>
      <c r="J40" s="1"/>
      <c r="K40" s="1"/>
      <c r="L40" s="1"/>
      <c r="M40" s="1"/>
      <c r="N40" s="1"/>
      <c r="O40" s="1"/>
      <c r="P40" s="1"/>
      <c r="Q40" s="1"/>
      <c r="R40" s="1"/>
      <c r="S40" s="1"/>
      <c r="T40" s="15"/>
      <c r="U40" s="15"/>
      <c r="V40" s="15"/>
      <c r="W40" s="13"/>
      <c r="X40" s="16"/>
      <c r="Y40" s="1"/>
      <c r="Z40" s="1"/>
    </row>
    <row r="41" spans="1:26" x14ac:dyDescent="0.25">
      <c r="A41" s="1"/>
      <c r="B41" s="1"/>
      <c r="C41" s="1"/>
      <c r="D41" s="1"/>
      <c r="E41" s="16"/>
      <c r="F41" s="1"/>
      <c r="G41" s="16"/>
      <c r="H41" s="16"/>
      <c r="I41" s="1"/>
      <c r="J41" s="1"/>
      <c r="K41" s="1"/>
      <c r="L41" s="1"/>
      <c r="M41" s="1"/>
      <c r="N41" s="1"/>
      <c r="O41" s="1"/>
      <c r="P41" s="1"/>
      <c r="Q41" s="1"/>
      <c r="R41" s="1"/>
      <c r="S41" s="1"/>
      <c r="T41" s="15"/>
      <c r="U41" s="15"/>
      <c r="V41" s="15"/>
      <c r="W41" s="13"/>
      <c r="X41" s="16"/>
      <c r="Y41" s="1"/>
      <c r="Z41" s="1"/>
    </row>
    <row r="42" spans="1:26" x14ac:dyDescent="0.25">
      <c r="A42" s="1"/>
      <c r="B42" s="1"/>
      <c r="C42" s="1"/>
      <c r="D42" s="1"/>
      <c r="E42" s="16"/>
      <c r="F42" s="1"/>
      <c r="G42" s="16"/>
      <c r="H42" s="16"/>
      <c r="I42" s="1"/>
      <c r="J42" s="1"/>
      <c r="K42" s="1"/>
      <c r="L42" s="1"/>
      <c r="M42" s="1"/>
      <c r="N42" s="1"/>
      <c r="O42" s="1"/>
      <c r="P42" s="1"/>
      <c r="Q42" s="1"/>
      <c r="R42" s="1"/>
      <c r="S42" s="1"/>
      <c r="T42" s="15"/>
      <c r="U42" s="15"/>
      <c r="V42" s="15"/>
      <c r="W42" s="13"/>
      <c r="X42" s="16"/>
      <c r="Y42" s="1"/>
      <c r="Z42" s="1"/>
    </row>
    <row r="43" spans="1:26" x14ac:dyDescent="0.25">
      <c r="A43" s="1"/>
      <c r="B43" s="1"/>
      <c r="C43" s="1"/>
      <c r="D43" s="1"/>
      <c r="E43" s="16"/>
      <c r="F43" s="1"/>
      <c r="G43" s="16"/>
      <c r="H43" s="16"/>
      <c r="I43" s="1"/>
      <c r="J43" s="1"/>
      <c r="K43" s="1"/>
      <c r="L43" s="1"/>
      <c r="M43" s="1"/>
      <c r="N43" s="1"/>
      <c r="O43" s="1"/>
      <c r="P43" s="1"/>
      <c r="Q43" s="1"/>
      <c r="R43" s="1"/>
      <c r="S43" s="1"/>
      <c r="T43" s="15"/>
      <c r="U43" s="15"/>
      <c r="V43" s="15"/>
      <c r="W43" s="13"/>
      <c r="X43" s="16"/>
      <c r="Y43" s="1"/>
      <c r="Z43" s="1"/>
    </row>
    <row r="44" spans="1:26" x14ac:dyDescent="0.25">
      <c r="A44" s="1"/>
      <c r="B44" s="1"/>
      <c r="C44" s="1"/>
      <c r="D44" s="1"/>
      <c r="E44" s="16"/>
      <c r="F44" s="1"/>
      <c r="G44" s="16"/>
      <c r="H44" s="16"/>
      <c r="I44" s="1"/>
      <c r="J44" s="1"/>
      <c r="K44" s="1"/>
      <c r="L44" s="1"/>
      <c r="M44" s="1"/>
      <c r="N44" s="1"/>
      <c r="O44" s="1"/>
      <c r="P44" s="1"/>
      <c r="Q44" s="1"/>
      <c r="R44" s="1"/>
      <c r="S44" s="1"/>
      <c r="T44" s="15"/>
      <c r="U44" s="15"/>
      <c r="V44" s="15"/>
      <c r="W44" s="13"/>
      <c r="X44" s="16"/>
      <c r="Y44" s="1"/>
      <c r="Z44" s="1"/>
    </row>
    <row r="45" spans="1:26" x14ac:dyDescent="0.25">
      <c r="A45" s="1"/>
      <c r="B45" s="1"/>
      <c r="C45" s="1"/>
      <c r="D45" s="1"/>
      <c r="E45" s="16"/>
      <c r="F45" s="1"/>
      <c r="G45" s="16"/>
      <c r="H45" s="16"/>
      <c r="I45" s="1"/>
      <c r="J45" s="1"/>
      <c r="K45" s="1"/>
      <c r="L45" s="1"/>
      <c r="M45" s="1"/>
      <c r="N45" s="1"/>
      <c r="O45" s="1"/>
      <c r="P45" s="1"/>
      <c r="Q45" s="1"/>
      <c r="R45" s="1"/>
      <c r="S45" s="1"/>
      <c r="T45" s="15"/>
      <c r="U45" s="15"/>
      <c r="V45" s="15"/>
      <c r="W45" s="13"/>
      <c r="X45" s="16"/>
      <c r="Y45" s="1"/>
      <c r="Z45" s="1"/>
    </row>
    <row r="46" spans="1:26" x14ac:dyDescent="0.25">
      <c r="A46" s="1"/>
      <c r="B46" s="1"/>
      <c r="C46" s="1"/>
      <c r="D46" s="1"/>
      <c r="E46" s="16"/>
      <c r="F46" s="1"/>
      <c r="G46" s="16"/>
      <c r="H46" s="16"/>
      <c r="I46" s="1"/>
      <c r="J46" s="1"/>
      <c r="K46" s="1"/>
      <c r="L46" s="1"/>
      <c r="M46" s="1"/>
      <c r="N46" s="1"/>
      <c r="O46" s="1"/>
      <c r="P46" s="1"/>
      <c r="Q46" s="1"/>
      <c r="R46" s="1"/>
      <c r="S46" s="1"/>
      <c r="T46" s="15"/>
      <c r="U46" s="15"/>
      <c r="V46" s="15"/>
      <c r="W46" s="13"/>
      <c r="X46" s="16"/>
      <c r="Y46" s="1"/>
      <c r="Z46" s="1"/>
    </row>
    <row r="47" spans="1:26" x14ac:dyDescent="0.25">
      <c r="A47" s="1"/>
      <c r="B47" s="1"/>
      <c r="C47" s="1"/>
      <c r="D47" s="1"/>
      <c r="E47" s="16"/>
      <c r="F47" s="1"/>
      <c r="G47" s="16"/>
      <c r="H47" s="16"/>
      <c r="I47" s="1"/>
      <c r="J47" s="1"/>
      <c r="K47" s="1"/>
      <c r="L47" s="1"/>
      <c r="M47" s="1"/>
      <c r="N47" s="1"/>
      <c r="O47" s="1"/>
      <c r="P47" s="1"/>
      <c r="Q47" s="1"/>
      <c r="R47" s="1"/>
      <c r="S47" s="1"/>
      <c r="T47" s="15"/>
      <c r="U47" s="15"/>
      <c r="V47" s="15"/>
      <c r="W47" s="13"/>
      <c r="X47" s="16"/>
      <c r="Y47" s="1"/>
      <c r="Z47" s="1"/>
    </row>
    <row r="48" spans="1:26" x14ac:dyDescent="0.25">
      <c r="A48" s="1"/>
      <c r="B48" s="1"/>
      <c r="C48" s="1"/>
      <c r="D48" s="1"/>
      <c r="E48" s="16"/>
      <c r="F48" s="1"/>
      <c r="G48" s="16"/>
      <c r="H48" s="16"/>
      <c r="I48" s="1"/>
      <c r="J48" s="1"/>
      <c r="K48" s="1"/>
      <c r="L48" s="1"/>
      <c r="M48" s="1"/>
      <c r="N48" s="1"/>
      <c r="O48" s="1"/>
      <c r="P48" s="1"/>
      <c r="Q48" s="1"/>
      <c r="R48" s="1"/>
      <c r="S48" s="1"/>
      <c r="T48" s="15"/>
      <c r="U48" s="15"/>
      <c r="V48" s="15"/>
      <c r="W48" s="13"/>
      <c r="X48" s="16"/>
      <c r="Y48" s="1"/>
      <c r="Z48" s="1"/>
    </row>
    <row r="49" spans="1:26" x14ac:dyDescent="0.25">
      <c r="A49" s="1"/>
      <c r="B49" s="1"/>
      <c r="C49" s="1"/>
      <c r="D49" s="1"/>
      <c r="E49" s="16"/>
      <c r="F49" s="1"/>
      <c r="G49" s="16"/>
      <c r="H49" s="16"/>
      <c r="I49" s="1"/>
      <c r="J49" s="1"/>
      <c r="K49" s="1"/>
      <c r="L49" s="1"/>
      <c r="M49" s="1"/>
      <c r="N49" s="1"/>
      <c r="O49" s="1"/>
      <c r="P49" s="1"/>
      <c r="Q49" s="1"/>
      <c r="R49" s="1"/>
      <c r="S49" s="1"/>
      <c r="T49" s="15"/>
      <c r="U49" s="15"/>
      <c r="V49" s="15"/>
      <c r="W49" s="13"/>
      <c r="X49" s="16"/>
      <c r="Y49" s="1"/>
      <c r="Z49" s="1"/>
    </row>
    <row r="50" spans="1:26" x14ac:dyDescent="0.25">
      <c r="A50" s="1"/>
      <c r="B50" s="1"/>
      <c r="C50" s="1"/>
      <c r="D50" s="1"/>
      <c r="E50" s="16"/>
      <c r="F50" s="1"/>
      <c r="G50" s="16"/>
      <c r="H50" s="16"/>
      <c r="I50" s="1"/>
      <c r="J50" s="1"/>
      <c r="K50" s="1"/>
      <c r="L50" s="1"/>
      <c r="M50" s="1"/>
      <c r="N50" s="1"/>
      <c r="O50" s="1"/>
      <c r="P50" s="1"/>
      <c r="Q50" s="1"/>
      <c r="R50" s="1"/>
      <c r="S50" s="1"/>
      <c r="T50" s="15"/>
      <c r="U50" s="15"/>
      <c r="V50" s="15"/>
      <c r="W50" s="13"/>
      <c r="X50" s="16"/>
      <c r="Y50" s="1"/>
      <c r="Z50" s="1"/>
    </row>
    <row r="51" spans="1:26" x14ac:dyDescent="0.25">
      <c r="A51" s="1"/>
      <c r="B51" s="1"/>
      <c r="C51" s="1"/>
      <c r="D51" s="1"/>
      <c r="E51" s="16"/>
      <c r="F51" s="1"/>
      <c r="G51" s="16"/>
      <c r="H51" s="16"/>
      <c r="I51" s="1"/>
      <c r="J51" s="1"/>
      <c r="K51" s="1"/>
      <c r="L51" s="1"/>
      <c r="M51" s="1"/>
      <c r="N51" s="1"/>
      <c r="O51" s="1"/>
      <c r="P51" s="1"/>
      <c r="Q51" s="1"/>
      <c r="R51" s="1"/>
      <c r="S51" s="1"/>
      <c r="T51" s="15"/>
      <c r="U51" s="15"/>
      <c r="V51" s="15"/>
      <c r="W51" s="13"/>
      <c r="X51" s="16"/>
      <c r="Y51" s="1"/>
      <c r="Z51" s="1"/>
    </row>
    <row r="52" spans="1:26" x14ac:dyDescent="0.25">
      <c r="A52" s="1"/>
      <c r="B52" s="1"/>
      <c r="C52" s="1"/>
      <c r="D52" s="1"/>
      <c r="E52" s="16"/>
      <c r="F52" s="1"/>
      <c r="G52" s="16"/>
      <c r="H52" s="16"/>
      <c r="I52" s="1"/>
      <c r="J52" s="1"/>
      <c r="K52" s="1"/>
      <c r="L52" s="1"/>
      <c r="M52" s="1"/>
      <c r="N52" s="1"/>
      <c r="O52" s="1"/>
      <c r="P52" s="1"/>
      <c r="Q52" s="1"/>
      <c r="R52" s="1"/>
      <c r="S52" s="1"/>
      <c r="T52" s="15"/>
      <c r="U52" s="15"/>
      <c r="V52" s="15"/>
      <c r="W52" s="13"/>
      <c r="X52" s="16"/>
      <c r="Y52" s="1"/>
      <c r="Z52" s="1"/>
    </row>
    <row r="53" spans="1:26" x14ac:dyDescent="0.25">
      <c r="A53" s="1"/>
      <c r="B53" s="1"/>
      <c r="C53" s="1"/>
      <c r="D53" s="1"/>
      <c r="E53" s="16"/>
      <c r="F53" s="1"/>
      <c r="G53" s="16"/>
      <c r="H53" s="16"/>
      <c r="I53" s="1"/>
      <c r="J53" s="1"/>
      <c r="K53" s="1"/>
      <c r="L53" s="1"/>
      <c r="M53" s="1"/>
      <c r="N53" s="1"/>
      <c r="O53" s="1"/>
      <c r="P53" s="1"/>
      <c r="Q53" s="1"/>
      <c r="R53" s="1"/>
      <c r="S53" s="1"/>
      <c r="T53" s="15"/>
      <c r="U53" s="15"/>
      <c r="V53" s="15"/>
      <c r="W53" s="13"/>
      <c r="X53" s="16"/>
      <c r="Y53" s="1"/>
      <c r="Z53" s="1"/>
    </row>
    <row r="54" spans="1:26" x14ac:dyDescent="0.25">
      <c r="A54" s="1"/>
      <c r="B54" s="1"/>
      <c r="C54" s="1"/>
      <c r="D54" s="1"/>
      <c r="E54" s="16"/>
      <c r="F54" s="1"/>
      <c r="G54" s="16"/>
      <c r="H54" s="16"/>
      <c r="I54" s="1"/>
      <c r="J54" s="1"/>
      <c r="K54" s="1"/>
      <c r="L54" s="1"/>
      <c r="M54" s="1"/>
      <c r="N54" s="1"/>
      <c r="O54" s="1"/>
      <c r="P54" s="1"/>
      <c r="Q54" s="1"/>
      <c r="R54" s="1"/>
      <c r="S54" s="1"/>
      <c r="T54" s="15"/>
      <c r="U54" s="15"/>
      <c r="V54" s="15"/>
      <c r="W54" s="13"/>
      <c r="X54" s="16"/>
      <c r="Y54" s="1"/>
      <c r="Z54" s="1"/>
    </row>
    <row r="55" spans="1:26" x14ac:dyDescent="0.25">
      <c r="A55" s="1"/>
      <c r="B55" s="1"/>
      <c r="C55" s="1"/>
      <c r="D55" s="1"/>
      <c r="E55" s="16"/>
      <c r="F55" s="1"/>
      <c r="G55" s="16"/>
      <c r="H55" s="16"/>
      <c r="I55" s="1"/>
      <c r="J55" s="1"/>
      <c r="K55" s="1"/>
      <c r="L55" s="1"/>
      <c r="M55" s="1"/>
      <c r="N55" s="1"/>
      <c r="O55" s="1"/>
      <c r="P55" s="1"/>
      <c r="Q55" s="1"/>
      <c r="R55" s="1"/>
      <c r="S55" s="1"/>
      <c r="T55" s="15"/>
      <c r="U55" s="15"/>
      <c r="V55" s="15"/>
      <c r="W55" s="13"/>
      <c r="X55" s="16"/>
      <c r="Y55" s="1"/>
      <c r="Z55" s="1"/>
    </row>
    <row r="56" spans="1:26" x14ac:dyDescent="0.25">
      <c r="A56" s="1"/>
      <c r="B56" s="1"/>
      <c r="C56" s="1"/>
      <c r="D56" s="1"/>
      <c r="E56" s="16"/>
      <c r="F56" s="1"/>
      <c r="G56" s="16"/>
      <c r="H56" s="16"/>
      <c r="I56" s="1"/>
      <c r="J56" s="1"/>
      <c r="K56" s="1"/>
      <c r="L56" s="1"/>
      <c r="M56" s="1"/>
      <c r="N56" s="1"/>
      <c r="O56" s="1"/>
      <c r="P56" s="1"/>
      <c r="Q56" s="1"/>
      <c r="R56" s="1"/>
      <c r="S56" s="1"/>
      <c r="T56" s="15"/>
      <c r="U56" s="15"/>
      <c r="V56" s="15"/>
      <c r="W56" s="13"/>
      <c r="X56" s="16"/>
      <c r="Y56" s="1"/>
      <c r="Z56" s="1"/>
    </row>
    <row r="57" spans="1:26" x14ac:dyDescent="0.25">
      <c r="A57" s="1"/>
      <c r="B57" s="1"/>
      <c r="C57" s="1"/>
      <c r="D57" s="1"/>
      <c r="E57" s="16"/>
      <c r="F57" s="1"/>
      <c r="G57" s="16"/>
      <c r="H57" s="16"/>
      <c r="I57" s="1"/>
      <c r="J57" s="1"/>
      <c r="K57" s="1"/>
      <c r="L57" s="1"/>
      <c r="M57" s="1"/>
      <c r="N57" s="1"/>
      <c r="O57" s="1"/>
      <c r="P57" s="1"/>
      <c r="Q57" s="1"/>
      <c r="R57" s="1"/>
      <c r="S57" s="1"/>
      <c r="T57" s="15"/>
      <c r="U57" s="15"/>
      <c r="V57" s="15"/>
      <c r="W57" s="13"/>
      <c r="X57" s="16"/>
      <c r="Y57" s="1"/>
      <c r="Z57" s="1"/>
    </row>
    <row r="58" spans="1:26" x14ac:dyDescent="0.25">
      <c r="A58" s="1"/>
      <c r="B58" s="1"/>
      <c r="C58" s="1"/>
      <c r="D58" s="1"/>
      <c r="E58" s="16"/>
      <c r="F58" s="1"/>
      <c r="G58" s="16"/>
      <c r="H58" s="16"/>
      <c r="I58" s="1"/>
      <c r="J58" s="1"/>
      <c r="K58" s="1"/>
      <c r="L58" s="1"/>
      <c r="M58" s="1"/>
      <c r="N58" s="1"/>
      <c r="O58" s="1"/>
      <c r="P58" s="1"/>
      <c r="Q58" s="1"/>
      <c r="R58" s="1"/>
      <c r="S58" s="1"/>
      <c r="T58" s="15"/>
      <c r="U58" s="15"/>
      <c r="V58" s="15"/>
      <c r="W58" s="13"/>
      <c r="X58" s="16"/>
      <c r="Y58" s="1"/>
      <c r="Z58" s="1"/>
    </row>
    <row r="59" spans="1:26" x14ac:dyDescent="0.25">
      <c r="A59" s="1"/>
      <c r="B59" s="1"/>
      <c r="C59" s="1"/>
      <c r="D59" s="1"/>
      <c r="E59" s="16"/>
      <c r="F59" s="1"/>
      <c r="G59" s="16"/>
      <c r="H59" s="16"/>
      <c r="I59" s="1"/>
      <c r="J59" s="1"/>
      <c r="K59" s="1"/>
      <c r="L59" s="1"/>
      <c r="M59" s="1"/>
      <c r="N59" s="1"/>
      <c r="O59" s="1"/>
      <c r="P59" s="1"/>
      <c r="Q59" s="1"/>
      <c r="R59" s="1"/>
      <c r="S59" s="1"/>
      <c r="T59" s="15"/>
      <c r="U59" s="15"/>
      <c r="V59" s="15"/>
      <c r="W59" s="13"/>
      <c r="X59" s="16"/>
      <c r="Y59" s="1"/>
      <c r="Z59" s="1"/>
    </row>
    <row r="60" spans="1:26" x14ac:dyDescent="0.25">
      <c r="A60" s="1"/>
      <c r="B60" s="1"/>
      <c r="C60" s="1"/>
      <c r="D60" s="1"/>
      <c r="E60" s="16"/>
      <c r="F60" s="1"/>
      <c r="G60" s="16"/>
      <c r="H60" s="16"/>
      <c r="I60" s="1"/>
      <c r="J60" s="1"/>
      <c r="K60" s="1"/>
      <c r="L60" s="1"/>
      <c r="M60" s="1"/>
      <c r="N60" s="1"/>
      <c r="O60" s="1"/>
      <c r="P60" s="1"/>
      <c r="Q60" s="1"/>
      <c r="R60" s="1"/>
      <c r="S60" s="1"/>
      <c r="T60" s="15"/>
      <c r="U60" s="15"/>
      <c r="V60" s="15"/>
      <c r="W60" s="13"/>
      <c r="X60" s="16"/>
      <c r="Y60" s="1"/>
      <c r="Z60" s="1"/>
    </row>
    <row r="61" spans="1:26" x14ac:dyDescent="0.25">
      <c r="A61" s="1"/>
      <c r="B61" s="1"/>
      <c r="C61" s="1"/>
      <c r="D61" s="1"/>
      <c r="E61" s="16"/>
      <c r="F61" s="1"/>
      <c r="G61" s="16"/>
      <c r="H61" s="16"/>
      <c r="I61" s="1"/>
      <c r="J61" s="1"/>
      <c r="K61" s="1"/>
      <c r="L61" s="1"/>
      <c r="M61" s="1"/>
      <c r="N61" s="1"/>
      <c r="O61" s="1"/>
      <c r="P61" s="1"/>
      <c r="Q61" s="1"/>
      <c r="R61" s="1"/>
      <c r="S61" s="1"/>
      <c r="T61" s="15"/>
      <c r="U61" s="15"/>
      <c r="V61" s="15"/>
      <c r="W61" s="13"/>
      <c r="X61" s="16"/>
      <c r="Y61" s="1"/>
      <c r="Z61" s="1"/>
    </row>
    <row r="62" spans="1:26" x14ac:dyDescent="0.25">
      <c r="A62" s="1"/>
      <c r="B62" s="1"/>
      <c r="C62" s="1"/>
      <c r="D62" s="1"/>
      <c r="E62" s="16"/>
      <c r="F62" s="1"/>
      <c r="G62" s="16"/>
      <c r="H62" s="16"/>
      <c r="I62" s="1"/>
      <c r="J62" s="1"/>
      <c r="K62" s="1"/>
      <c r="L62" s="1"/>
      <c r="M62" s="1"/>
      <c r="N62" s="1"/>
      <c r="O62" s="1"/>
      <c r="P62" s="1"/>
      <c r="Q62" s="1"/>
      <c r="R62" s="1"/>
      <c r="S62" s="1"/>
      <c r="T62" s="15"/>
      <c r="U62" s="15"/>
      <c r="V62" s="15"/>
      <c r="W62" s="13"/>
      <c r="X62" s="16"/>
      <c r="Y62" s="1"/>
      <c r="Z62" s="1"/>
    </row>
    <row r="63" spans="1:26" x14ac:dyDescent="0.25">
      <c r="A63" s="1"/>
      <c r="B63" s="1"/>
      <c r="C63" s="1"/>
      <c r="D63" s="1"/>
      <c r="E63" s="16"/>
      <c r="F63" s="1"/>
      <c r="G63" s="16"/>
      <c r="H63" s="16"/>
      <c r="I63" s="1"/>
      <c r="J63" s="1"/>
      <c r="K63" s="1"/>
      <c r="L63" s="1"/>
      <c r="M63" s="1"/>
      <c r="N63" s="1"/>
      <c r="O63" s="1"/>
      <c r="P63" s="1"/>
      <c r="Q63" s="1"/>
      <c r="R63" s="1"/>
      <c r="S63" s="1"/>
      <c r="T63" s="15"/>
      <c r="U63" s="15"/>
      <c r="V63" s="15"/>
      <c r="W63" s="13"/>
      <c r="X63" s="16"/>
      <c r="Y63" s="1"/>
      <c r="Z63" s="1"/>
    </row>
    <row r="64" spans="1:26" x14ac:dyDescent="0.25">
      <c r="A64" s="1"/>
      <c r="B64" s="1"/>
      <c r="C64" s="1"/>
      <c r="D64" s="1"/>
      <c r="E64" s="16"/>
      <c r="F64" s="1"/>
      <c r="G64" s="16"/>
      <c r="H64" s="16"/>
      <c r="I64" s="1"/>
      <c r="J64" s="1"/>
      <c r="K64" s="1"/>
      <c r="L64" s="1"/>
      <c r="M64" s="1"/>
      <c r="N64" s="1"/>
      <c r="O64" s="1"/>
      <c r="P64" s="1"/>
      <c r="Q64" s="1"/>
      <c r="R64" s="1"/>
      <c r="S64" s="1"/>
      <c r="T64" s="15"/>
      <c r="U64" s="15"/>
      <c r="V64" s="15"/>
      <c r="W64" s="13"/>
      <c r="X64" s="16"/>
      <c r="Y64" s="1"/>
      <c r="Z64" s="1"/>
    </row>
    <row r="65" spans="1:26" x14ac:dyDescent="0.25">
      <c r="A65" s="1"/>
      <c r="B65" s="1"/>
      <c r="C65" s="1"/>
      <c r="D65" s="1"/>
      <c r="E65" s="16"/>
      <c r="F65" s="1"/>
      <c r="G65" s="16"/>
      <c r="H65" s="16"/>
      <c r="I65" s="1"/>
      <c r="J65" s="1"/>
      <c r="K65" s="1"/>
      <c r="L65" s="1"/>
      <c r="M65" s="1"/>
      <c r="N65" s="1"/>
      <c r="O65" s="1"/>
      <c r="P65" s="1"/>
      <c r="Q65" s="1"/>
      <c r="R65" s="1"/>
      <c r="S65" s="1"/>
      <c r="T65" s="15"/>
      <c r="U65" s="15"/>
      <c r="V65" s="15"/>
      <c r="W65" s="13"/>
      <c r="X65" s="16"/>
      <c r="Y65" s="1"/>
      <c r="Z65" s="1"/>
    </row>
    <row r="66" spans="1:26" x14ac:dyDescent="0.25">
      <c r="A66" s="1"/>
      <c r="B66" s="1"/>
      <c r="C66" s="1"/>
      <c r="D66" s="1"/>
      <c r="E66" s="16"/>
      <c r="F66" s="1"/>
      <c r="G66" s="16"/>
      <c r="H66" s="16"/>
      <c r="I66" s="1"/>
      <c r="J66" s="1"/>
      <c r="K66" s="1"/>
      <c r="L66" s="1"/>
      <c r="M66" s="1"/>
      <c r="N66" s="1"/>
      <c r="O66" s="1"/>
      <c r="P66" s="1"/>
      <c r="Q66" s="1"/>
      <c r="R66" s="1"/>
      <c r="S66" s="1"/>
      <c r="T66" s="15"/>
      <c r="U66" s="15"/>
      <c r="V66" s="15"/>
      <c r="W66" s="13"/>
      <c r="X66" s="16"/>
      <c r="Y66" s="1"/>
      <c r="Z66" s="1"/>
    </row>
    <row r="67" spans="1:26" x14ac:dyDescent="0.25">
      <c r="A67" s="1"/>
      <c r="B67" s="1"/>
      <c r="C67" s="1"/>
      <c r="D67" s="1"/>
      <c r="E67" s="16"/>
      <c r="F67" s="1"/>
      <c r="G67" s="16"/>
      <c r="H67" s="16"/>
      <c r="I67" s="1"/>
      <c r="J67" s="1"/>
      <c r="K67" s="1"/>
      <c r="L67" s="1"/>
      <c r="M67" s="1"/>
      <c r="N67" s="1"/>
      <c r="O67" s="1"/>
      <c r="P67" s="1"/>
      <c r="Q67" s="1"/>
      <c r="R67" s="1"/>
      <c r="S67" s="1"/>
      <c r="T67" s="15"/>
      <c r="U67" s="15"/>
      <c r="V67" s="15"/>
      <c r="W67" s="13"/>
      <c r="X67" s="16"/>
      <c r="Y67" s="1"/>
      <c r="Z67" s="1"/>
    </row>
    <row r="68" spans="1:26" x14ac:dyDescent="0.25">
      <c r="A68" s="1"/>
      <c r="B68" s="1"/>
      <c r="C68" s="1"/>
      <c r="D68" s="1"/>
      <c r="E68" s="16"/>
      <c r="F68" s="1"/>
      <c r="G68" s="16"/>
      <c r="H68" s="16"/>
      <c r="I68" s="1"/>
      <c r="J68" s="1"/>
      <c r="K68" s="1"/>
      <c r="L68" s="1"/>
      <c r="M68" s="1"/>
      <c r="N68" s="1"/>
      <c r="O68" s="1"/>
      <c r="P68" s="1"/>
      <c r="Q68" s="1"/>
      <c r="R68" s="1"/>
      <c r="S68" s="1"/>
      <c r="T68" s="15"/>
      <c r="U68" s="15"/>
      <c r="V68" s="15"/>
      <c r="W68" s="13"/>
      <c r="X68" s="16"/>
      <c r="Y68" s="1"/>
      <c r="Z68" s="1"/>
    </row>
    <row r="69" spans="1:26" x14ac:dyDescent="0.25">
      <c r="A69" s="1"/>
      <c r="B69" s="1"/>
      <c r="C69" s="1"/>
      <c r="D69" s="1"/>
      <c r="E69" s="16"/>
      <c r="F69" s="1"/>
      <c r="G69" s="16"/>
      <c r="H69" s="16"/>
      <c r="I69" s="1"/>
      <c r="J69" s="1"/>
      <c r="K69" s="1"/>
      <c r="L69" s="1"/>
      <c r="M69" s="1"/>
      <c r="N69" s="1"/>
      <c r="O69" s="1"/>
      <c r="P69" s="1"/>
      <c r="Q69" s="1"/>
      <c r="R69" s="1"/>
      <c r="S69" s="1"/>
      <c r="T69" s="15"/>
      <c r="U69" s="15"/>
      <c r="V69" s="15"/>
      <c r="W69" s="13"/>
      <c r="X69" s="16"/>
      <c r="Y69" s="1"/>
      <c r="Z69" s="1"/>
    </row>
    <row r="70" spans="1:26" x14ac:dyDescent="0.25">
      <c r="A70" s="1"/>
      <c r="B70" s="1"/>
      <c r="C70" s="1"/>
      <c r="D70" s="1"/>
      <c r="E70" s="16"/>
      <c r="F70" s="1"/>
      <c r="G70" s="16"/>
      <c r="H70" s="16"/>
      <c r="I70" s="1"/>
      <c r="J70" s="1"/>
      <c r="K70" s="1"/>
      <c r="L70" s="1"/>
      <c r="M70" s="1"/>
      <c r="N70" s="1"/>
      <c r="O70" s="1"/>
      <c r="P70" s="1"/>
      <c r="Q70" s="1"/>
      <c r="R70" s="1"/>
      <c r="S70" s="1"/>
      <c r="T70" s="15"/>
      <c r="U70" s="15"/>
      <c r="V70" s="15"/>
      <c r="W70" s="13"/>
      <c r="X70" s="16"/>
      <c r="Y70" s="1"/>
      <c r="Z70" s="1"/>
    </row>
    <row r="71" spans="1:26" x14ac:dyDescent="0.25">
      <c r="A71" s="1"/>
      <c r="B71" s="1"/>
      <c r="C71" s="1"/>
      <c r="D71" s="1"/>
      <c r="E71" s="16"/>
      <c r="F71" s="1"/>
      <c r="G71" s="16"/>
      <c r="H71" s="16"/>
      <c r="I71" s="1"/>
      <c r="J71" s="1"/>
      <c r="K71" s="1"/>
      <c r="L71" s="1"/>
      <c r="M71" s="1"/>
      <c r="N71" s="1"/>
      <c r="O71" s="1"/>
      <c r="P71" s="1"/>
      <c r="Q71" s="1"/>
      <c r="R71" s="1"/>
      <c r="S71" s="1"/>
      <c r="T71" s="15"/>
      <c r="U71" s="15"/>
      <c r="V71" s="15"/>
      <c r="W71" s="13"/>
      <c r="X71" s="16"/>
      <c r="Y71" s="1"/>
      <c r="Z71" s="1"/>
    </row>
    <row r="72" spans="1:26" x14ac:dyDescent="0.25">
      <c r="A72" s="1"/>
      <c r="B72" s="1"/>
      <c r="C72" s="1"/>
      <c r="D72" s="1"/>
      <c r="E72" s="16"/>
      <c r="F72" s="1"/>
      <c r="G72" s="16"/>
      <c r="H72" s="16"/>
      <c r="I72" s="1"/>
      <c r="J72" s="1"/>
      <c r="K72" s="1"/>
      <c r="L72" s="1"/>
      <c r="M72" s="1"/>
      <c r="N72" s="1"/>
      <c r="O72" s="1"/>
      <c r="P72" s="1"/>
      <c r="Q72" s="1"/>
      <c r="R72" s="1"/>
      <c r="S72" s="1"/>
      <c r="T72" s="15"/>
      <c r="U72" s="15"/>
      <c r="V72" s="15"/>
      <c r="W72" s="13"/>
      <c r="X72" s="16"/>
      <c r="Y72" s="1"/>
      <c r="Z72" s="1"/>
    </row>
    <row r="73" spans="1:26" x14ac:dyDescent="0.25">
      <c r="A73" s="1"/>
      <c r="B73" s="1"/>
      <c r="C73" s="1"/>
      <c r="D73" s="1"/>
      <c r="E73" s="16"/>
      <c r="F73" s="1"/>
      <c r="G73" s="16"/>
      <c r="H73" s="16"/>
      <c r="I73" s="1"/>
      <c r="J73" s="1"/>
      <c r="K73" s="1"/>
      <c r="L73" s="1"/>
      <c r="M73" s="1"/>
      <c r="N73" s="1"/>
      <c r="O73" s="1"/>
      <c r="P73" s="1"/>
      <c r="Q73" s="1"/>
      <c r="R73" s="1"/>
      <c r="S73" s="1"/>
      <c r="T73" s="15"/>
      <c r="U73" s="15"/>
      <c r="V73" s="15"/>
      <c r="W73" s="13"/>
      <c r="X73" s="16"/>
      <c r="Y73" s="1"/>
      <c r="Z73" s="1"/>
    </row>
    <row r="74" spans="1:26" x14ac:dyDescent="0.25">
      <c r="A74" s="1"/>
      <c r="B74" s="1"/>
      <c r="C74" s="1"/>
      <c r="D74" s="1"/>
      <c r="E74" s="16"/>
      <c r="F74" s="1"/>
      <c r="G74" s="16"/>
      <c r="H74" s="16"/>
      <c r="I74" s="1"/>
      <c r="J74" s="1"/>
      <c r="K74" s="1"/>
      <c r="L74" s="1"/>
      <c r="M74" s="1"/>
      <c r="N74" s="1"/>
      <c r="O74" s="1"/>
      <c r="P74" s="1"/>
      <c r="Q74" s="1"/>
      <c r="R74" s="1"/>
      <c r="S74" s="1"/>
      <c r="T74" s="15"/>
      <c r="U74" s="15"/>
      <c r="V74" s="15"/>
      <c r="W74" s="13"/>
      <c r="X74" s="16"/>
      <c r="Y74" s="1"/>
      <c r="Z74" s="1"/>
    </row>
    <row r="75" spans="1:26" x14ac:dyDescent="0.25">
      <c r="A75" s="1"/>
      <c r="B75" s="1"/>
      <c r="C75" s="1"/>
      <c r="D75" s="1"/>
      <c r="E75" s="16"/>
      <c r="F75" s="1"/>
      <c r="G75" s="16"/>
      <c r="H75" s="16"/>
      <c r="I75" s="1"/>
      <c r="J75" s="1"/>
      <c r="K75" s="1"/>
      <c r="L75" s="1"/>
      <c r="M75" s="1"/>
      <c r="N75" s="1"/>
      <c r="O75" s="1"/>
      <c r="P75" s="1"/>
      <c r="Q75" s="1"/>
      <c r="R75" s="1"/>
      <c r="S75" s="1"/>
      <c r="T75" s="15"/>
      <c r="U75" s="15"/>
      <c r="V75" s="15"/>
      <c r="W75" s="13"/>
      <c r="X75" s="16"/>
      <c r="Y75" s="1"/>
      <c r="Z75" s="1"/>
    </row>
    <row r="76" spans="1:26" x14ac:dyDescent="0.25">
      <c r="A76" s="1"/>
      <c r="B76" s="1"/>
      <c r="C76" s="1"/>
      <c r="D76" s="1"/>
      <c r="E76" s="16"/>
      <c r="F76" s="1"/>
      <c r="G76" s="16"/>
      <c r="H76" s="16"/>
      <c r="I76" s="1"/>
      <c r="J76" s="1"/>
      <c r="K76" s="1"/>
      <c r="L76" s="1"/>
      <c r="M76" s="1"/>
      <c r="N76" s="1"/>
      <c r="O76" s="1"/>
      <c r="P76" s="1"/>
      <c r="Q76" s="1"/>
      <c r="R76" s="1"/>
      <c r="S76" s="1"/>
      <c r="T76" s="15"/>
      <c r="U76" s="15"/>
      <c r="V76" s="15"/>
      <c r="W76" s="13"/>
      <c r="X76" s="16"/>
      <c r="Y76" s="1"/>
      <c r="Z76" s="1"/>
    </row>
    <row r="77" spans="1:26" x14ac:dyDescent="0.25">
      <c r="A77" s="1"/>
      <c r="B77" s="1"/>
      <c r="C77" s="1"/>
      <c r="D77" s="1"/>
      <c r="E77" s="16"/>
      <c r="F77" s="1"/>
      <c r="G77" s="16"/>
      <c r="H77" s="16"/>
      <c r="I77" s="1"/>
      <c r="J77" s="1"/>
      <c r="K77" s="1"/>
      <c r="L77" s="1"/>
      <c r="M77" s="1"/>
      <c r="N77" s="1"/>
      <c r="O77" s="1"/>
      <c r="P77" s="1"/>
      <c r="Q77" s="1"/>
      <c r="R77" s="1"/>
      <c r="S77" s="1"/>
      <c r="T77" s="15"/>
      <c r="U77" s="15"/>
      <c r="V77" s="15"/>
      <c r="W77" s="13"/>
      <c r="X77" s="16"/>
      <c r="Y77" s="1"/>
      <c r="Z77" s="1"/>
    </row>
    <row r="78" spans="1:26" x14ac:dyDescent="0.25">
      <c r="A78" s="1"/>
      <c r="B78" s="1"/>
      <c r="C78" s="1"/>
      <c r="D78" s="1"/>
      <c r="E78" s="16"/>
      <c r="F78" s="1"/>
      <c r="G78" s="16"/>
      <c r="H78" s="16"/>
      <c r="I78" s="1"/>
      <c r="J78" s="1"/>
      <c r="K78" s="1"/>
      <c r="L78" s="1"/>
      <c r="M78" s="1"/>
      <c r="N78" s="1"/>
      <c r="O78" s="1"/>
      <c r="P78" s="1"/>
      <c r="Q78" s="1"/>
      <c r="R78" s="1"/>
      <c r="S78" s="1"/>
      <c r="T78" s="15"/>
      <c r="U78" s="15"/>
      <c r="V78" s="15"/>
      <c r="W78" s="13"/>
      <c r="X78" s="16"/>
      <c r="Y78" s="1"/>
      <c r="Z78" s="1"/>
    </row>
    <row r="79" spans="1:26" x14ac:dyDescent="0.25">
      <c r="A79" s="1"/>
      <c r="B79" s="1"/>
      <c r="C79" s="1"/>
      <c r="D79" s="1"/>
      <c r="E79" s="16"/>
      <c r="F79" s="1"/>
      <c r="G79" s="16"/>
      <c r="H79" s="16"/>
      <c r="I79" s="1"/>
      <c r="J79" s="1"/>
      <c r="K79" s="1"/>
      <c r="L79" s="1"/>
      <c r="M79" s="1"/>
      <c r="N79" s="1"/>
      <c r="O79" s="1"/>
      <c r="P79" s="1"/>
      <c r="Q79" s="1"/>
      <c r="R79" s="1"/>
      <c r="S79" s="1"/>
      <c r="T79" s="15"/>
      <c r="U79" s="15"/>
      <c r="V79" s="15"/>
      <c r="W79" s="13"/>
      <c r="X79" s="16"/>
      <c r="Y79" s="1"/>
      <c r="Z79" s="1"/>
    </row>
    <row r="80" spans="1:26" x14ac:dyDescent="0.25">
      <c r="A80" s="1"/>
      <c r="B80" s="1"/>
      <c r="C80" s="1"/>
      <c r="D80" s="1"/>
      <c r="E80" s="16"/>
      <c r="F80" s="1"/>
      <c r="G80" s="16"/>
      <c r="H80" s="16"/>
      <c r="I80" s="1"/>
      <c r="J80" s="1"/>
      <c r="K80" s="1"/>
      <c r="L80" s="1"/>
      <c r="M80" s="1"/>
      <c r="N80" s="1"/>
      <c r="O80" s="1"/>
      <c r="P80" s="1"/>
      <c r="Q80" s="1"/>
      <c r="R80" s="1"/>
      <c r="S80" s="1"/>
      <c r="T80" s="15"/>
      <c r="U80" s="15"/>
      <c r="V80" s="15"/>
      <c r="W80" s="13"/>
      <c r="X80" s="16"/>
      <c r="Y80" s="1"/>
      <c r="Z80" s="1"/>
    </row>
    <row r="81" spans="1:26" x14ac:dyDescent="0.25">
      <c r="A81" s="1"/>
      <c r="B81" s="1"/>
      <c r="C81" s="1"/>
      <c r="D81" s="1"/>
      <c r="E81" s="16"/>
      <c r="F81" s="1"/>
      <c r="G81" s="16"/>
      <c r="H81" s="16"/>
      <c r="I81" s="1"/>
      <c r="J81" s="1"/>
      <c r="K81" s="1"/>
      <c r="L81" s="1"/>
      <c r="M81" s="1"/>
      <c r="N81" s="1"/>
      <c r="O81" s="1"/>
      <c r="P81" s="1"/>
      <c r="Q81" s="1"/>
      <c r="R81" s="1"/>
      <c r="S81" s="1"/>
      <c r="T81" s="15"/>
      <c r="U81" s="15"/>
      <c r="V81" s="15"/>
      <c r="W81" s="13"/>
      <c r="X81" s="16"/>
      <c r="Y81" s="1"/>
      <c r="Z81" s="1"/>
    </row>
    <row r="82" spans="1:26" x14ac:dyDescent="0.25">
      <c r="A82" s="1"/>
      <c r="B82" s="1"/>
      <c r="C82" s="1"/>
      <c r="D82" s="1"/>
      <c r="E82" s="16"/>
      <c r="F82" s="1"/>
      <c r="G82" s="16"/>
      <c r="H82" s="16"/>
      <c r="I82" s="1"/>
      <c r="J82" s="1"/>
      <c r="K82" s="1"/>
      <c r="L82" s="1"/>
      <c r="M82" s="1"/>
      <c r="N82" s="1"/>
      <c r="O82" s="1"/>
      <c r="P82" s="1"/>
      <c r="Q82" s="1"/>
      <c r="R82" s="1"/>
      <c r="S82" s="1"/>
      <c r="T82" s="15"/>
      <c r="U82" s="15"/>
      <c r="V82" s="15"/>
      <c r="W82" s="13"/>
      <c r="X82" s="16"/>
      <c r="Y82" s="1"/>
      <c r="Z82" s="1"/>
    </row>
    <row r="83" spans="1:26" x14ac:dyDescent="0.25">
      <c r="A83" s="1"/>
      <c r="B83" s="1"/>
      <c r="C83" s="1"/>
      <c r="D83" s="1"/>
      <c r="E83" s="16"/>
      <c r="F83" s="1"/>
      <c r="G83" s="16"/>
      <c r="H83" s="16"/>
      <c r="I83" s="1"/>
      <c r="J83" s="1"/>
      <c r="K83" s="1"/>
      <c r="L83" s="1"/>
      <c r="M83" s="1"/>
      <c r="N83" s="1"/>
      <c r="O83" s="1"/>
      <c r="P83" s="1"/>
      <c r="Q83" s="1"/>
      <c r="R83" s="1"/>
      <c r="S83" s="1"/>
      <c r="T83" s="15"/>
      <c r="U83" s="15"/>
      <c r="V83" s="15"/>
      <c r="W83" s="13"/>
      <c r="X83" s="16"/>
      <c r="Y83" s="1"/>
      <c r="Z83" s="1"/>
    </row>
    <row r="84" spans="1:26" x14ac:dyDescent="0.25">
      <c r="A84" s="1"/>
      <c r="B84" s="1"/>
      <c r="C84" s="1"/>
      <c r="D84" s="1"/>
      <c r="E84" s="16"/>
      <c r="F84" s="1"/>
      <c r="G84" s="16"/>
      <c r="H84" s="16"/>
      <c r="I84" s="1"/>
      <c r="J84" s="1"/>
      <c r="K84" s="1"/>
      <c r="L84" s="1"/>
      <c r="M84" s="1"/>
      <c r="N84" s="1"/>
      <c r="O84" s="1"/>
      <c r="P84" s="1"/>
      <c r="Q84" s="1"/>
      <c r="R84" s="1"/>
      <c r="S84" s="1"/>
      <c r="T84" s="15"/>
      <c r="U84" s="15"/>
      <c r="V84" s="15"/>
      <c r="W84" s="13"/>
      <c r="X84" s="16"/>
      <c r="Y84" s="1"/>
      <c r="Z84" s="1"/>
    </row>
    <row r="85" spans="1:26" x14ac:dyDescent="0.25">
      <c r="A85" s="1"/>
      <c r="B85" s="1"/>
      <c r="C85" s="1"/>
      <c r="D85" s="1"/>
      <c r="E85" s="16"/>
      <c r="F85" s="1"/>
      <c r="G85" s="16"/>
      <c r="H85" s="16"/>
      <c r="I85" s="1"/>
      <c r="J85" s="1"/>
      <c r="K85" s="1"/>
      <c r="L85" s="1"/>
      <c r="M85" s="1"/>
      <c r="N85" s="1"/>
      <c r="O85" s="1"/>
      <c r="P85" s="1"/>
      <c r="Q85" s="1"/>
      <c r="R85" s="1"/>
      <c r="S85" s="1"/>
      <c r="T85" s="15"/>
      <c r="U85" s="15"/>
      <c r="V85" s="15"/>
      <c r="W85" s="13"/>
      <c r="X85" s="16"/>
      <c r="Y85" s="1"/>
      <c r="Z85" s="1"/>
    </row>
    <row r="86" spans="1:26" x14ac:dyDescent="0.25">
      <c r="A86" s="1"/>
      <c r="B86" s="1"/>
      <c r="C86" s="1"/>
      <c r="D86" s="1"/>
      <c r="E86" s="16"/>
      <c r="F86" s="1"/>
      <c r="G86" s="16"/>
      <c r="H86" s="16"/>
      <c r="I86" s="1"/>
      <c r="J86" s="1"/>
      <c r="K86" s="1"/>
      <c r="L86" s="1"/>
      <c r="M86" s="1"/>
      <c r="N86" s="1"/>
      <c r="O86" s="1"/>
      <c r="P86" s="1"/>
      <c r="Q86" s="1"/>
      <c r="R86" s="1"/>
      <c r="S86" s="1"/>
      <c r="T86" s="15"/>
      <c r="U86" s="15"/>
      <c r="V86" s="15"/>
      <c r="W86" s="13"/>
      <c r="X86" s="16"/>
      <c r="Y86" s="1"/>
      <c r="Z86" s="1"/>
    </row>
    <row r="87" spans="1:26" x14ac:dyDescent="0.25">
      <c r="A87" s="1"/>
      <c r="B87" s="1"/>
      <c r="C87" s="1"/>
      <c r="D87" s="1"/>
      <c r="E87" s="16"/>
      <c r="F87" s="1"/>
      <c r="G87" s="16"/>
      <c r="H87" s="16"/>
      <c r="I87" s="1"/>
      <c r="J87" s="1"/>
      <c r="K87" s="1"/>
      <c r="L87" s="1"/>
      <c r="M87" s="1"/>
      <c r="N87" s="1"/>
      <c r="O87" s="1"/>
      <c r="P87" s="1"/>
      <c r="Q87" s="1"/>
      <c r="R87" s="1"/>
      <c r="S87" s="1"/>
      <c r="T87" s="15"/>
      <c r="U87" s="15"/>
      <c r="V87" s="15"/>
      <c r="W87" s="13"/>
      <c r="X87" s="16"/>
      <c r="Y87" s="1"/>
      <c r="Z87" s="1"/>
    </row>
    <row r="88" spans="1:26" x14ac:dyDescent="0.25">
      <c r="A88" s="1"/>
      <c r="B88" s="1"/>
      <c r="C88" s="1"/>
      <c r="D88" s="1"/>
      <c r="E88" s="16"/>
      <c r="F88" s="1"/>
      <c r="G88" s="16"/>
      <c r="H88" s="16"/>
      <c r="I88" s="1"/>
      <c r="J88" s="1"/>
      <c r="K88" s="1"/>
      <c r="L88" s="1"/>
      <c r="M88" s="1"/>
      <c r="N88" s="1"/>
      <c r="O88" s="1"/>
      <c r="P88" s="1"/>
      <c r="Q88" s="1"/>
      <c r="R88" s="1"/>
      <c r="S88" s="1"/>
      <c r="T88" s="15"/>
      <c r="U88" s="15"/>
      <c r="V88" s="15"/>
      <c r="W88" s="13"/>
      <c r="X88" s="16"/>
      <c r="Y88" s="1"/>
      <c r="Z88" s="1"/>
    </row>
    <row r="89" spans="1:26" x14ac:dyDescent="0.25">
      <c r="A89" s="1"/>
      <c r="B89" s="1"/>
      <c r="C89" s="1"/>
      <c r="D89" s="1"/>
      <c r="E89" s="16"/>
      <c r="F89" s="1"/>
      <c r="G89" s="16"/>
      <c r="H89" s="16"/>
      <c r="I89" s="1"/>
      <c r="J89" s="1"/>
      <c r="K89" s="1"/>
      <c r="L89" s="1"/>
      <c r="M89" s="1"/>
      <c r="N89" s="1"/>
      <c r="O89" s="1"/>
      <c r="P89" s="1"/>
      <c r="Q89" s="1"/>
      <c r="R89" s="1"/>
      <c r="S89" s="1"/>
      <c r="T89" s="15"/>
      <c r="U89" s="15"/>
      <c r="V89" s="15"/>
      <c r="W89" s="13"/>
      <c r="X89" s="16"/>
      <c r="Y89" s="1"/>
      <c r="Z89" s="1"/>
    </row>
    <row r="90" spans="1:26" x14ac:dyDescent="0.25">
      <c r="A90" s="1"/>
      <c r="B90" s="1"/>
      <c r="C90" s="1"/>
      <c r="D90" s="1"/>
      <c r="E90" s="16"/>
      <c r="F90" s="1"/>
      <c r="G90" s="16"/>
      <c r="H90" s="16"/>
      <c r="I90" s="1"/>
      <c r="J90" s="1"/>
      <c r="K90" s="1"/>
      <c r="L90" s="1"/>
      <c r="M90" s="1"/>
      <c r="N90" s="1"/>
      <c r="O90" s="1"/>
      <c r="P90" s="1"/>
      <c r="Q90" s="1"/>
      <c r="R90" s="1"/>
      <c r="S90" s="1"/>
      <c r="T90" s="15"/>
      <c r="U90" s="15"/>
      <c r="V90" s="15"/>
      <c r="W90" s="13"/>
      <c r="X90" s="16"/>
      <c r="Y90" s="1"/>
      <c r="Z90" s="1"/>
    </row>
    <row r="91" spans="1:26" x14ac:dyDescent="0.25">
      <c r="A91" s="1"/>
      <c r="B91" s="1"/>
      <c r="C91" s="1"/>
      <c r="D91" s="1"/>
      <c r="E91" s="16"/>
      <c r="F91" s="1"/>
      <c r="G91" s="16"/>
      <c r="H91" s="16"/>
      <c r="I91" s="1"/>
      <c r="J91" s="1"/>
      <c r="K91" s="1"/>
      <c r="L91" s="1"/>
      <c r="M91" s="1"/>
      <c r="N91" s="1"/>
      <c r="O91" s="1"/>
      <c r="P91" s="1"/>
      <c r="Q91" s="1"/>
      <c r="R91" s="1"/>
      <c r="S91" s="1"/>
      <c r="T91" s="15"/>
      <c r="U91" s="15"/>
      <c r="V91" s="15"/>
      <c r="W91" s="13"/>
      <c r="X91" s="16"/>
      <c r="Y91" s="1"/>
      <c r="Z91" s="1"/>
    </row>
    <row r="92" spans="1:26" x14ac:dyDescent="0.25">
      <c r="A92" s="1"/>
      <c r="B92" s="1"/>
      <c r="C92" s="1"/>
      <c r="D92" s="1"/>
      <c r="E92" s="1"/>
      <c r="F92" s="1"/>
      <c r="G92" s="1"/>
      <c r="H92" s="1"/>
      <c r="I92" s="1"/>
      <c r="J92" s="1"/>
      <c r="K92" s="1"/>
      <c r="L92" s="1"/>
      <c r="M92" s="1"/>
      <c r="N92" s="1"/>
      <c r="O92" s="1"/>
      <c r="P92" s="1"/>
      <c r="Q92" s="1"/>
      <c r="R92" s="1"/>
      <c r="S92" s="1"/>
      <c r="T92" s="1"/>
      <c r="U92" s="1"/>
      <c r="V92" s="1"/>
      <c r="W92" s="13"/>
      <c r="X92" s="1"/>
      <c r="Y92" s="1"/>
      <c r="Z92" s="1"/>
    </row>
    <row r="93" spans="1:26" x14ac:dyDescent="0.25">
      <c r="W93" s="13"/>
    </row>
    <row r="94" spans="1:26" x14ac:dyDescent="0.25">
      <c r="W94" s="13"/>
    </row>
    <row r="95" spans="1:26" x14ac:dyDescent="0.25">
      <c r="W95" s="13"/>
    </row>
    <row r="96" spans="1:26" x14ac:dyDescent="0.25">
      <c r="W96" s="13"/>
    </row>
    <row r="97" spans="23:23" x14ac:dyDescent="0.25">
      <c r="W97" s="13"/>
    </row>
    <row r="98" spans="23:23" x14ac:dyDescent="0.25">
      <c r="W98" s="13"/>
    </row>
    <row r="99" spans="23:23" x14ac:dyDescent="0.25">
      <c r="W99" s="13"/>
    </row>
    <row r="100" spans="23:23" x14ac:dyDescent="0.25">
      <c r="W100" s="13"/>
    </row>
    <row r="101" spans="23:23" x14ac:dyDescent="0.25">
      <c r="W101" s="13"/>
    </row>
    <row r="102" spans="23:23" x14ac:dyDescent="0.25">
      <c r="W102" s="13"/>
    </row>
    <row r="103" spans="23:23" x14ac:dyDescent="0.25">
      <c r="W103" s="13"/>
    </row>
    <row r="104" spans="23:23" x14ac:dyDescent="0.25">
      <c r="W104" s="13"/>
    </row>
    <row r="105" spans="23:23" x14ac:dyDescent="0.25">
      <c r="W105" s="13"/>
    </row>
    <row r="106" spans="23:23" x14ac:dyDescent="0.25">
      <c r="W106" s="13"/>
    </row>
    <row r="107" spans="23:23" x14ac:dyDescent="0.25">
      <c r="W107" s="13"/>
    </row>
    <row r="108" spans="23:23" x14ac:dyDescent="0.25">
      <c r="W108" s="13"/>
    </row>
    <row r="109" spans="23:23" x14ac:dyDescent="0.25">
      <c r="W109" s="13"/>
    </row>
    <row r="110" spans="23:23" x14ac:dyDescent="0.25">
      <c r="W110" s="13"/>
    </row>
    <row r="111" spans="23:23" x14ac:dyDescent="0.25">
      <c r="W111" s="13"/>
    </row>
    <row r="112" spans="23:23" x14ac:dyDescent="0.25">
      <c r="W112" s="13"/>
    </row>
    <row r="113" spans="23:23" x14ac:dyDescent="0.25">
      <c r="W113" s="13"/>
    </row>
    <row r="114" spans="23:23" x14ac:dyDescent="0.25">
      <c r="W114" s="13"/>
    </row>
    <row r="115" spans="23:23" x14ac:dyDescent="0.25">
      <c r="W115" s="13"/>
    </row>
    <row r="116" spans="23:23" x14ac:dyDescent="0.25">
      <c r="W116" s="13"/>
    </row>
    <row r="117" spans="23:23" x14ac:dyDescent="0.25">
      <c r="W117" s="13"/>
    </row>
    <row r="118" spans="23:23" x14ac:dyDescent="0.25">
      <c r="W118" s="13"/>
    </row>
    <row r="119" spans="23:23" x14ac:dyDescent="0.25">
      <c r="W119" s="13"/>
    </row>
    <row r="120" spans="23:23" x14ac:dyDescent="0.25">
      <c r="W120" s="13"/>
    </row>
    <row r="121" spans="23:23" x14ac:dyDescent="0.25">
      <c r="W121" s="13"/>
    </row>
    <row r="122" spans="23:23" x14ac:dyDescent="0.25">
      <c r="W122" s="13"/>
    </row>
    <row r="123" spans="23:23" x14ac:dyDescent="0.25">
      <c r="W123" s="13"/>
    </row>
    <row r="124" spans="23:23" x14ac:dyDescent="0.25">
      <c r="W124" s="13"/>
    </row>
    <row r="125" spans="23:23" x14ac:dyDescent="0.25">
      <c r="W125" s="13"/>
    </row>
    <row r="126" spans="23:23" x14ac:dyDescent="0.25">
      <c r="W126" s="13"/>
    </row>
    <row r="127" spans="23:23" x14ac:dyDescent="0.25">
      <c r="W127" s="13"/>
    </row>
    <row r="128" spans="23:23" x14ac:dyDescent="0.25">
      <c r="W128" s="13"/>
    </row>
    <row r="129" spans="23:23" x14ac:dyDescent="0.25">
      <c r="W129" s="13"/>
    </row>
    <row r="130" spans="23:23" x14ac:dyDescent="0.25">
      <c r="W130" s="13"/>
    </row>
    <row r="131" spans="23:23" x14ac:dyDescent="0.25">
      <c r="W131" s="13"/>
    </row>
    <row r="132" spans="23:23" x14ac:dyDescent="0.25">
      <c r="W132" s="13"/>
    </row>
    <row r="133" spans="23:23" x14ac:dyDescent="0.25">
      <c r="W133" s="13"/>
    </row>
    <row r="134" spans="23:23" x14ac:dyDescent="0.25">
      <c r="W134" s="13"/>
    </row>
    <row r="135" spans="23:23" x14ac:dyDescent="0.25">
      <c r="W135" s="13"/>
    </row>
    <row r="136" spans="23:23" x14ac:dyDescent="0.25">
      <c r="W136" s="13"/>
    </row>
    <row r="137" spans="23:23" x14ac:dyDescent="0.25">
      <c r="W137" s="13"/>
    </row>
    <row r="138" spans="23:23" x14ac:dyDescent="0.25">
      <c r="W138" s="13"/>
    </row>
    <row r="139" spans="23:23" x14ac:dyDescent="0.25">
      <c r="W139" s="13"/>
    </row>
    <row r="140" spans="23:23" x14ac:dyDescent="0.25">
      <c r="W140" s="13"/>
    </row>
    <row r="141" spans="23:23" x14ac:dyDescent="0.25">
      <c r="W141" s="13"/>
    </row>
    <row r="142" spans="23:23" x14ac:dyDescent="0.25">
      <c r="W142" s="13"/>
    </row>
    <row r="143" spans="23:23" x14ac:dyDescent="0.25">
      <c r="W143" s="13"/>
    </row>
    <row r="144" spans="23:23" x14ac:dyDescent="0.25">
      <c r="W144" s="13"/>
    </row>
    <row r="145" spans="23:23" x14ac:dyDescent="0.25">
      <c r="W145" s="13"/>
    </row>
    <row r="146" spans="23:23" x14ac:dyDescent="0.25">
      <c r="W146" s="13"/>
    </row>
    <row r="147" spans="23:23" x14ac:dyDescent="0.25">
      <c r="W147" s="13"/>
    </row>
    <row r="148" spans="23:23" x14ac:dyDescent="0.25">
      <c r="W148" s="13"/>
    </row>
    <row r="149" spans="23:23" x14ac:dyDescent="0.25">
      <c r="W149" s="13"/>
    </row>
    <row r="150" spans="23:23" x14ac:dyDescent="0.25">
      <c r="W150" s="13"/>
    </row>
    <row r="151" spans="23:23" x14ac:dyDescent="0.25">
      <c r="W151" s="13"/>
    </row>
    <row r="152" spans="23:23" x14ac:dyDescent="0.25">
      <c r="W152" s="13"/>
    </row>
    <row r="153" spans="23:23" x14ac:dyDescent="0.25">
      <c r="W153" s="13"/>
    </row>
    <row r="154" spans="23:23" x14ac:dyDescent="0.25">
      <c r="W154" s="13"/>
    </row>
    <row r="155" spans="23:23" x14ac:dyDescent="0.25">
      <c r="W155" s="13"/>
    </row>
    <row r="156" spans="23:23" x14ac:dyDescent="0.25">
      <c r="W156" s="13"/>
    </row>
    <row r="157" spans="23:23" x14ac:dyDescent="0.25">
      <c r="W157" s="13"/>
    </row>
    <row r="158" spans="23:23" x14ac:dyDescent="0.25">
      <c r="W158" s="13"/>
    </row>
    <row r="159" spans="23:23" x14ac:dyDescent="0.25">
      <c r="W159" s="13"/>
    </row>
    <row r="160" spans="23:23" x14ac:dyDescent="0.25">
      <c r="W160" s="13"/>
    </row>
    <row r="161" spans="23:23" x14ac:dyDescent="0.25">
      <c r="W161" s="13"/>
    </row>
    <row r="162" spans="23:23" x14ac:dyDescent="0.25">
      <c r="W162" s="13"/>
    </row>
    <row r="163" spans="23:23" x14ac:dyDescent="0.25">
      <c r="W163" s="13"/>
    </row>
    <row r="164" spans="23:23" x14ac:dyDescent="0.25">
      <c r="W164" s="13"/>
    </row>
    <row r="165" spans="23:23" x14ac:dyDescent="0.25">
      <c r="W165" s="13"/>
    </row>
    <row r="166" spans="23:23" x14ac:dyDescent="0.25">
      <c r="W166" s="13"/>
    </row>
    <row r="167" spans="23:23" x14ac:dyDescent="0.25">
      <c r="W167" s="13"/>
    </row>
    <row r="168" spans="23:23" x14ac:dyDescent="0.25">
      <c r="W168" s="13"/>
    </row>
    <row r="169" spans="23:23" x14ac:dyDescent="0.25">
      <c r="W169" s="13"/>
    </row>
    <row r="170" spans="23:23" x14ac:dyDescent="0.25">
      <c r="W170" s="13"/>
    </row>
    <row r="171" spans="23:23" x14ac:dyDescent="0.25">
      <c r="W171" s="13"/>
    </row>
    <row r="172" spans="23:23" x14ac:dyDescent="0.25">
      <c r="W172" s="13"/>
    </row>
    <row r="173" spans="23:23" x14ac:dyDescent="0.25">
      <c r="W173" s="13"/>
    </row>
    <row r="174" spans="23:23" x14ac:dyDescent="0.25">
      <c r="W174" s="13"/>
    </row>
    <row r="175" spans="23:23" x14ac:dyDescent="0.25">
      <c r="W175" s="13"/>
    </row>
    <row r="176" spans="23:23" x14ac:dyDescent="0.25">
      <c r="W176" s="13"/>
    </row>
    <row r="177" spans="23:23" x14ac:dyDescent="0.25">
      <c r="W177" s="13"/>
    </row>
    <row r="178" spans="23:23" x14ac:dyDescent="0.25">
      <c r="W178" s="13"/>
    </row>
    <row r="179" spans="23:23" x14ac:dyDescent="0.25">
      <c r="W179" s="13"/>
    </row>
    <row r="180" spans="23:23" x14ac:dyDescent="0.25">
      <c r="W180" s="13"/>
    </row>
    <row r="181" spans="23:23" x14ac:dyDescent="0.25">
      <c r="W181" s="13"/>
    </row>
    <row r="182" spans="23:23" x14ac:dyDescent="0.25">
      <c r="W182" s="13"/>
    </row>
    <row r="183" spans="23:23" x14ac:dyDescent="0.25">
      <c r="W183" s="13"/>
    </row>
    <row r="184" spans="23:23" x14ac:dyDescent="0.25">
      <c r="W184" s="13"/>
    </row>
    <row r="185" spans="23:23" x14ac:dyDescent="0.25">
      <c r="W185" s="13"/>
    </row>
    <row r="186" spans="23:23" x14ac:dyDescent="0.25">
      <c r="W186" s="13"/>
    </row>
    <row r="187" spans="23:23" x14ac:dyDescent="0.25">
      <c r="W187" s="13"/>
    </row>
    <row r="188" spans="23:23" x14ac:dyDescent="0.25">
      <c r="W188" s="13"/>
    </row>
    <row r="189" spans="23:23" x14ac:dyDescent="0.25">
      <c r="W189" s="13"/>
    </row>
    <row r="190" spans="23:23" x14ac:dyDescent="0.25">
      <c r="W190" s="13"/>
    </row>
    <row r="191" spans="23:23" x14ac:dyDescent="0.25">
      <c r="W191" s="13"/>
    </row>
    <row r="192" spans="23:23" x14ac:dyDescent="0.25">
      <c r="W192" s="13"/>
    </row>
    <row r="193" spans="23:23" x14ac:dyDescent="0.25">
      <c r="W193" s="13"/>
    </row>
    <row r="194" spans="23:23" x14ac:dyDescent="0.25">
      <c r="W194" s="13"/>
    </row>
    <row r="195" spans="23:23" x14ac:dyDescent="0.25">
      <c r="W195" s="13"/>
    </row>
    <row r="196" spans="23:23" x14ac:dyDescent="0.25">
      <c r="W196" s="13"/>
    </row>
    <row r="197" spans="23:23" x14ac:dyDescent="0.25">
      <c r="W197" s="13"/>
    </row>
    <row r="198" spans="23:23" x14ac:dyDescent="0.25">
      <c r="W198" s="13"/>
    </row>
    <row r="199" spans="23:23" x14ac:dyDescent="0.25">
      <c r="W199" s="13"/>
    </row>
    <row r="200" spans="23:23" x14ac:dyDescent="0.25">
      <c r="W200" s="13"/>
    </row>
    <row r="201" spans="23:23" x14ac:dyDescent="0.25">
      <c r="W201" s="13"/>
    </row>
    <row r="202" spans="23:23" x14ac:dyDescent="0.25">
      <c r="W202" s="13"/>
    </row>
    <row r="203" spans="23:23" x14ac:dyDescent="0.25">
      <c r="W203" s="13"/>
    </row>
    <row r="204" spans="23:23" x14ac:dyDescent="0.25">
      <c r="W204" s="13"/>
    </row>
    <row r="205" spans="23:23" x14ac:dyDescent="0.25">
      <c r="W205" s="13"/>
    </row>
    <row r="206" spans="23:23" x14ac:dyDescent="0.25">
      <c r="W206" s="13"/>
    </row>
    <row r="207" spans="23:23" x14ac:dyDescent="0.25">
      <c r="W207" s="13"/>
    </row>
    <row r="208" spans="23:23" x14ac:dyDescent="0.25">
      <c r="W208" s="13"/>
    </row>
    <row r="209" spans="23:23" x14ac:dyDescent="0.25">
      <c r="W209" s="13"/>
    </row>
    <row r="210" spans="23:23" x14ac:dyDescent="0.25">
      <c r="W210" s="13"/>
    </row>
    <row r="211" spans="23:23" x14ac:dyDescent="0.25">
      <c r="W211" s="13"/>
    </row>
    <row r="212" spans="23:23" x14ac:dyDescent="0.25">
      <c r="W212" s="13"/>
    </row>
    <row r="213" spans="23:23" x14ac:dyDescent="0.25">
      <c r="W213" s="13"/>
    </row>
    <row r="214" spans="23:23" x14ac:dyDescent="0.25">
      <c r="W214" s="13"/>
    </row>
    <row r="215" spans="23:23" x14ac:dyDescent="0.25">
      <c r="W215" s="13"/>
    </row>
    <row r="216" spans="23:23" x14ac:dyDescent="0.25">
      <c r="W216" s="13"/>
    </row>
    <row r="217" spans="23:23" x14ac:dyDescent="0.25">
      <c r="W217" s="13"/>
    </row>
    <row r="218" spans="23:23" x14ac:dyDescent="0.25">
      <c r="W218" s="13"/>
    </row>
    <row r="219" spans="23:23" x14ac:dyDescent="0.25">
      <c r="W219" s="13"/>
    </row>
    <row r="220" spans="23:23" x14ac:dyDescent="0.25">
      <c r="W220" s="13"/>
    </row>
    <row r="221" spans="23:23" x14ac:dyDescent="0.25">
      <c r="W221" s="13"/>
    </row>
    <row r="222" spans="23:23" x14ac:dyDescent="0.25">
      <c r="W222" s="13"/>
    </row>
    <row r="223" spans="23:23" x14ac:dyDescent="0.25">
      <c r="W223" s="13"/>
    </row>
    <row r="224" spans="23:23" x14ac:dyDescent="0.25">
      <c r="W224" s="13"/>
    </row>
    <row r="225" spans="23:23" x14ac:dyDescent="0.25">
      <c r="W225" s="13"/>
    </row>
    <row r="226" spans="23:23" x14ac:dyDescent="0.25">
      <c r="W226" s="13"/>
    </row>
    <row r="227" spans="23:23" x14ac:dyDescent="0.25">
      <c r="W227" s="13"/>
    </row>
    <row r="228" spans="23:23" x14ac:dyDescent="0.25">
      <c r="W228" s="13"/>
    </row>
    <row r="229" spans="23:23" x14ac:dyDescent="0.25">
      <c r="W229" s="13"/>
    </row>
    <row r="230" spans="23:23" x14ac:dyDescent="0.25">
      <c r="W230" s="13"/>
    </row>
    <row r="231" spans="23:23" x14ac:dyDescent="0.25">
      <c r="W231" s="13"/>
    </row>
    <row r="232" spans="23:23" x14ac:dyDescent="0.25">
      <c r="W232" s="13"/>
    </row>
    <row r="233" spans="23:23" x14ac:dyDescent="0.25">
      <c r="W233" s="13"/>
    </row>
    <row r="234" spans="23:23" x14ac:dyDescent="0.25">
      <c r="W234" s="13"/>
    </row>
    <row r="235" spans="23:23" x14ac:dyDescent="0.25">
      <c r="W235" s="13"/>
    </row>
    <row r="236" spans="23:23" x14ac:dyDescent="0.25">
      <c r="W236" s="13"/>
    </row>
    <row r="237" spans="23:23" x14ac:dyDescent="0.25">
      <c r="W237" s="13"/>
    </row>
    <row r="238" spans="23:23" x14ac:dyDescent="0.25">
      <c r="W238" s="13"/>
    </row>
    <row r="239" spans="23:23" x14ac:dyDescent="0.25">
      <c r="W239" s="13"/>
    </row>
    <row r="240" spans="23:23" x14ac:dyDescent="0.25">
      <c r="W240" s="13"/>
    </row>
    <row r="241" spans="23:23" x14ac:dyDescent="0.25">
      <c r="W241" s="13"/>
    </row>
    <row r="242" spans="23:23" x14ac:dyDescent="0.25">
      <c r="W242" s="13"/>
    </row>
    <row r="243" spans="23:23" x14ac:dyDescent="0.25">
      <c r="W243" s="13"/>
    </row>
    <row r="244" spans="23:23" x14ac:dyDescent="0.25">
      <c r="W244" s="13"/>
    </row>
    <row r="245" spans="23:23" x14ac:dyDescent="0.25">
      <c r="W245" s="13"/>
    </row>
    <row r="246" spans="23:23" x14ac:dyDescent="0.25">
      <c r="W246" s="13"/>
    </row>
    <row r="247" spans="23:23" x14ac:dyDescent="0.25">
      <c r="W247" s="13"/>
    </row>
    <row r="248" spans="23:23" x14ac:dyDescent="0.25">
      <c r="W248" s="13"/>
    </row>
    <row r="249" spans="23:23" x14ac:dyDescent="0.25">
      <c r="W249" s="13"/>
    </row>
    <row r="250" spans="23:23" x14ac:dyDescent="0.25">
      <c r="W250" s="13"/>
    </row>
    <row r="251" spans="23:23" x14ac:dyDescent="0.25">
      <c r="W251" s="13"/>
    </row>
    <row r="252" spans="23:23" x14ac:dyDescent="0.25">
      <c r="W252" s="13"/>
    </row>
    <row r="253" spans="23:23" x14ac:dyDescent="0.25">
      <c r="W253" s="13"/>
    </row>
    <row r="254" spans="23:23" x14ac:dyDescent="0.25">
      <c r="W254" s="13"/>
    </row>
    <row r="255" spans="23:23" x14ac:dyDescent="0.25">
      <c r="W255" s="13"/>
    </row>
    <row r="256" spans="23:23" x14ac:dyDescent="0.25">
      <c r="W256" s="13"/>
    </row>
    <row r="257" spans="23:23" x14ac:dyDescent="0.25">
      <c r="W257" s="13"/>
    </row>
    <row r="258" spans="23:23" x14ac:dyDescent="0.25">
      <c r="W258" s="13"/>
    </row>
    <row r="259" spans="23:23" x14ac:dyDescent="0.25">
      <c r="W259" s="13"/>
    </row>
    <row r="260" spans="23:23" x14ac:dyDescent="0.25">
      <c r="W260" s="13"/>
    </row>
    <row r="261" spans="23:23" x14ac:dyDescent="0.25">
      <c r="W261" s="13"/>
    </row>
    <row r="262" spans="23:23" x14ac:dyDescent="0.25">
      <c r="W262" s="13"/>
    </row>
    <row r="263" spans="23:23" x14ac:dyDescent="0.25">
      <c r="W263" s="13"/>
    </row>
    <row r="264" spans="23:23" x14ac:dyDescent="0.25">
      <c r="W264" s="13"/>
    </row>
    <row r="265" spans="23:23" x14ac:dyDescent="0.25">
      <c r="W265" s="13"/>
    </row>
    <row r="266" spans="23:23" x14ac:dyDescent="0.25">
      <c r="W266" s="13"/>
    </row>
    <row r="267" spans="23:23" x14ac:dyDescent="0.25">
      <c r="W267" s="13"/>
    </row>
    <row r="268" spans="23:23" x14ac:dyDescent="0.25">
      <c r="W268" s="13"/>
    </row>
    <row r="269" spans="23:23" x14ac:dyDescent="0.25">
      <c r="W269" s="13"/>
    </row>
    <row r="270" spans="23:23" x14ac:dyDescent="0.25">
      <c r="W270" s="13"/>
    </row>
    <row r="271" spans="23:23" x14ac:dyDescent="0.25">
      <c r="W271" s="13"/>
    </row>
    <row r="272" spans="23:23" x14ac:dyDescent="0.25">
      <c r="W272" s="13"/>
    </row>
    <row r="273" spans="23:23" x14ac:dyDescent="0.25">
      <c r="W273" s="13"/>
    </row>
    <row r="274" spans="23:23" x14ac:dyDescent="0.25">
      <c r="W274" s="13"/>
    </row>
    <row r="275" spans="23:23" x14ac:dyDescent="0.25">
      <c r="W275" s="13"/>
    </row>
    <row r="276" spans="23:23" x14ac:dyDescent="0.25">
      <c r="W276" s="13"/>
    </row>
    <row r="277" spans="23:23" x14ac:dyDescent="0.25">
      <c r="W277" s="13"/>
    </row>
    <row r="278" spans="23:23" x14ac:dyDescent="0.25">
      <c r="W278" s="13"/>
    </row>
    <row r="279" spans="23:23" x14ac:dyDescent="0.25">
      <c r="W279" s="13"/>
    </row>
    <row r="280" spans="23:23" x14ac:dyDescent="0.25">
      <c r="W280" s="13"/>
    </row>
    <row r="281" spans="23:23" x14ac:dyDescent="0.25">
      <c r="W281" s="13"/>
    </row>
    <row r="282" spans="23:23" x14ac:dyDescent="0.25">
      <c r="W282" s="13"/>
    </row>
    <row r="283" spans="23:23" x14ac:dyDescent="0.25">
      <c r="W283" s="13"/>
    </row>
    <row r="284" spans="23:23" x14ac:dyDescent="0.25">
      <c r="W284" s="13"/>
    </row>
    <row r="285" spans="23:23" x14ac:dyDescent="0.25">
      <c r="W285" s="13"/>
    </row>
    <row r="286" spans="23:23" x14ac:dyDescent="0.25">
      <c r="W286" s="13"/>
    </row>
    <row r="287" spans="23:23" x14ac:dyDescent="0.25">
      <c r="W287" s="13"/>
    </row>
    <row r="288" spans="23:23" x14ac:dyDescent="0.25">
      <c r="W288" s="13"/>
    </row>
    <row r="289" spans="23:23" x14ac:dyDescent="0.25">
      <c r="W289" s="13"/>
    </row>
    <row r="290" spans="23:23" x14ac:dyDescent="0.25">
      <c r="W290" s="13"/>
    </row>
    <row r="291" spans="23:23" x14ac:dyDescent="0.25">
      <c r="W291" s="13"/>
    </row>
    <row r="292" spans="23:23" x14ac:dyDescent="0.25">
      <c r="W292" s="13"/>
    </row>
    <row r="293" spans="23:23" x14ac:dyDescent="0.25">
      <c r="W293" s="13"/>
    </row>
    <row r="294" spans="23:23" x14ac:dyDescent="0.25">
      <c r="W294" s="13"/>
    </row>
    <row r="295" spans="23:23" x14ac:dyDescent="0.25">
      <c r="W295" s="13"/>
    </row>
    <row r="296" spans="23:23" x14ac:dyDescent="0.25">
      <c r="W296" s="13"/>
    </row>
    <row r="297" spans="23:23" x14ac:dyDescent="0.25">
      <c r="W297" s="13"/>
    </row>
    <row r="298" spans="23:23" x14ac:dyDescent="0.25">
      <c r="W298" s="13"/>
    </row>
    <row r="299" spans="23:23" x14ac:dyDescent="0.25">
      <c r="W299" s="13"/>
    </row>
    <row r="300" spans="23:23" x14ac:dyDescent="0.25">
      <c r="W300" s="13"/>
    </row>
    <row r="301" spans="23:23" x14ac:dyDescent="0.25">
      <c r="W301" s="13"/>
    </row>
    <row r="302" spans="23:23" x14ac:dyDescent="0.25">
      <c r="W302" s="13"/>
    </row>
    <row r="303" spans="23:23" x14ac:dyDescent="0.25">
      <c r="W303" s="13"/>
    </row>
    <row r="304" spans="23:23" x14ac:dyDescent="0.25">
      <c r="W304" s="13"/>
    </row>
    <row r="305" spans="23:23" x14ac:dyDescent="0.25">
      <c r="W305" s="13"/>
    </row>
    <row r="306" spans="23:23" x14ac:dyDescent="0.25">
      <c r="W306" s="13"/>
    </row>
    <row r="307" spans="23:23" x14ac:dyDescent="0.25">
      <c r="W307" s="13"/>
    </row>
    <row r="308" spans="23:23" x14ac:dyDescent="0.25">
      <c r="W308" s="13"/>
    </row>
    <row r="309" spans="23:23" x14ac:dyDescent="0.25">
      <c r="W309" s="13"/>
    </row>
    <row r="310" spans="23:23" x14ac:dyDescent="0.25">
      <c r="W310" s="13"/>
    </row>
    <row r="311" spans="23:23" x14ac:dyDescent="0.25">
      <c r="W311" s="13"/>
    </row>
    <row r="312" spans="23:23" x14ac:dyDescent="0.25">
      <c r="W312" s="13"/>
    </row>
    <row r="313" spans="23:23" x14ac:dyDescent="0.25">
      <c r="W313" s="13"/>
    </row>
    <row r="314" spans="23:23" x14ac:dyDescent="0.25">
      <c r="W314" s="13"/>
    </row>
    <row r="315" spans="23:23" x14ac:dyDescent="0.25">
      <c r="W315" s="13"/>
    </row>
    <row r="316" spans="23:23" x14ac:dyDescent="0.25">
      <c r="W316" s="13"/>
    </row>
    <row r="317" spans="23:23" x14ac:dyDescent="0.25">
      <c r="W317" s="13"/>
    </row>
    <row r="318" spans="23:23" x14ac:dyDescent="0.25">
      <c r="W318" s="13"/>
    </row>
    <row r="319" spans="23:23" x14ac:dyDescent="0.25">
      <c r="W319" s="13"/>
    </row>
    <row r="320" spans="23:23" x14ac:dyDescent="0.25">
      <c r="W320" s="13"/>
    </row>
    <row r="321" spans="23:23" x14ac:dyDescent="0.25">
      <c r="W321" s="13"/>
    </row>
    <row r="322" spans="23:23" x14ac:dyDescent="0.25">
      <c r="W322" s="13"/>
    </row>
    <row r="323" spans="23:23" x14ac:dyDescent="0.25">
      <c r="W323" s="13"/>
    </row>
    <row r="324" spans="23:23" x14ac:dyDescent="0.25">
      <c r="W324" s="13"/>
    </row>
    <row r="325" spans="23:23" x14ac:dyDescent="0.25">
      <c r="W325" s="13"/>
    </row>
    <row r="326" spans="23:23" x14ac:dyDescent="0.25">
      <c r="W326" s="13"/>
    </row>
    <row r="327" spans="23:23" x14ac:dyDescent="0.25">
      <c r="W327" s="13"/>
    </row>
    <row r="328" spans="23:23" x14ac:dyDescent="0.25">
      <c r="W328" s="13"/>
    </row>
    <row r="329" spans="23:23" x14ac:dyDescent="0.25">
      <c r="W329" s="13"/>
    </row>
    <row r="330" spans="23:23" x14ac:dyDescent="0.25">
      <c r="W330" s="13"/>
    </row>
    <row r="331" spans="23:23" x14ac:dyDescent="0.25">
      <c r="W331" s="13"/>
    </row>
    <row r="332" spans="23:23" x14ac:dyDescent="0.25">
      <c r="W332" s="13"/>
    </row>
    <row r="333" spans="23:23" x14ac:dyDescent="0.25">
      <c r="W333" s="13"/>
    </row>
    <row r="334" spans="23:23" x14ac:dyDescent="0.25">
      <c r="W334" s="13"/>
    </row>
    <row r="335" spans="23:23" x14ac:dyDescent="0.25">
      <c r="W335" s="13"/>
    </row>
    <row r="336" spans="23:23" x14ac:dyDescent="0.25">
      <c r="W336" s="13"/>
    </row>
    <row r="337" spans="23:23" x14ac:dyDescent="0.25">
      <c r="W337" s="13"/>
    </row>
    <row r="338" spans="23:23" x14ac:dyDescent="0.25">
      <c r="W338" s="13"/>
    </row>
    <row r="339" spans="23:23" x14ac:dyDescent="0.25">
      <c r="W339" s="13"/>
    </row>
    <row r="340" spans="23:23" x14ac:dyDescent="0.25">
      <c r="W340" s="13"/>
    </row>
    <row r="341" spans="23:23" x14ac:dyDescent="0.25">
      <c r="W341" s="13"/>
    </row>
    <row r="342" spans="23:23" x14ac:dyDescent="0.25">
      <c r="W342" s="13"/>
    </row>
    <row r="343" spans="23:23" x14ac:dyDescent="0.25">
      <c r="W343" s="13"/>
    </row>
    <row r="344" spans="23:23" x14ac:dyDescent="0.25">
      <c r="W344" s="13"/>
    </row>
    <row r="345" spans="23:23" x14ac:dyDescent="0.25">
      <c r="W345" s="13"/>
    </row>
    <row r="346" spans="23:23" x14ac:dyDescent="0.25">
      <c r="W346" s="13"/>
    </row>
    <row r="347" spans="23:23" x14ac:dyDescent="0.25">
      <c r="W347" s="13"/>
    </row>
    <row r="348" spans="23:23" x14ac:dyDescent="0.25">
      <c r="W348" s="13"/>
    </row>
    <row r="349" spans="23:23" x14ac:dyDescent="0.25">
      <c r="W349" s="13"/>
    </row>
    <row r="350" spans="23:23" x14ac:dyDescent="0.25">
      <c r="W350" s="13"/>
    </row>
    <row r="351" spans="23:23" x14ac:dyDescent="0.25">
      <c r="W351" s="13"/>
    </row>
    <row r="352" spans="23:23" x14ac:dyDescent="0.25">
      <c r="W352" s="13"/>
    </row>
    <row r="353" spans="23:23" x14ac:dyDescent="0.25">
      <c r="W353" s="13"/>
    </row>
    <row r="354" spans="23:23" x14ac:dyDescent="0.25">
      <c r="W354" s="13"/>
    </row>
    <row r="355" spans="23:23" x14ac:dyDescent="0.25">
      <c r="W355" s="13"/>
    </row>
    <row r="356" spans="23:23" x14ac:dyDescent="0.25">
      <c r="W356" s="13"/>
    </row>
    <row r="357" spans="23:23" x14ac:dyDescent="0.25">
      <c r="W357" s="13"/>
    </row>
    <row r="358" spans="23:23" x14ac:dyDescent="0.25">
      <c r="W358" s="13"/>
    </row>
    <row r="359" spans="23:23" x14ac:dyDescent="0.25">
      <c r="W359" s="13"/>
    </row>
    <row r="360" spans="23:23" x14ac:dyDescent="0.25">
      <c r="W360" s="13"/>
    </row>
    <row r="361" spans="23:23" x14ac:dyDescent="0.25">
      <c r="W361" s="13"/>
    </row>
    <row r="362" spans="23:23" x14ac:dyDescent="0.25">
      <c r="W362" s="13"/>
    </row>
    <row r="363" spans="23:23" x14ac:dyDescent="0.25">
      <c r="W363" s="13"/>
    </row>
    <row r="364" spans="23:23" x14ac:dyDescent="0.25">
      <c r="W364" s="13"/>
    </row>
    <row r="365" spans="23:23" x14ac:dyDescent="0.25">
      <c r="W365" s="13"/>
    </row>
    <row r="366" spans="23:23" x14ac:dyDescent="0.25">
      <c r="W366" s="13"/>
    </row>
    <row r="367" spans="23:23" x14ac:dyDescent="0.25">
      <c r="W367" s="13"/>
    </row>
    <row r="368" spans="23:23" x14ac:dyDescent="0.25">
      <c r="W368" s="13"/>
    </row>
    <row r="369" spans="23:23" x14ac:dyDescent="0.25">
      <c r="W369" s="13"/>
    </row>
    <row r="370" spans="23:23" x14ac:dyDescent="0.25">
      <c r="W370" s="13"/>
    </row>
    <row r="371" spans="23:23" x14ac:dyDescent="0.25">
      <c r="W371" s="13"/>
    </row>
    <row r="372" spans="23:23" x14ac:dyDescent="0.25">
      <c r="W372" s="13"/>
    </row>
    <row r="373" spans="23:23" x14ac:dyDescent="0.25">
      <c r="W373" s="13"/>
    </row>
    <row r="374" spans="23:23" x14ac:dyDescent="0.25">
      <c r="W374" s="13"/>
    </row>
    <row r="375" spans="23:23" x14ac:dyDescent="0.25">
      <c r="W375" s="13"/>
    </row>
    <row r="376" spans="23:23" x14ac:dyDescent="0.25">
      <c r="W376" s="13"/>
    </row>
    <row r="377" spans="23:23" x14ac:dyDescent="0.25">
      <c r="W377" s="13"/>
    </row>
    <row r="378" spans="23:23" x14ac:dyDescent="0.25">
      <c r="W378" s="13"/>
    </row>
    <row r="379" spans="23:23" x14ac:dyDescent="0.25">
      <c r="W379" s="13"/>
    </row>
    <row r="380" spans="23:23" x14ac:dyDescent="0.25">
      <c r="W380" s="13"/>
    </row>
    <row r="381" spans="23:23" x14ac:dyDescent="0.25">
      <c r="W381" s="13"/>
    </row>
    <row r="382" spans="23:23" x14ac:dyDescent="0.25">
      <c r="W382" s="13"/>
    </row>
    <row r="383" spans="23:23" x14ac:dyDescent="0.25">
      <c r="W383" s="13"/>
    </row>
    <row r="384" spans="23:23" x14ac:dyDescent="0.25">
      <c r="W384" s="13"/>
    </row>
    <row r="385" spans="23:23" x14ac:dyDescent="0.25">
      <c r="W385" s="13"/>
    </row>
    <row r="386" spans="23:23" x14ac:dyDescent="0.25">
      <c r="W386" s="13"/>
    </row>
    <row r="387" spans="23:23" x14ac:dyDescent="0.25">
      <c r="W387" s="13"/>
    </row>
    <row r="388" spans="23:23" x14ac:dyDescent="0.25">
      <c r="W388" s="13"/>
    </row>
    <row r="389" spans="23:23" x14ac:dyDescent="0.25">
      <c r="W389" s="13"/>
    </row>
    <row r="390" spans="23:23" x14ac:dyDescent="0.25">
      <c r="W390" s="13"/>
    </row>
    <row r="391" spans="23:23" x14ac:dyDescent="0.25">
      <c r="W391" s="13"/>
    </row>
    <row r="392" spans="23:23" x14ac:dyDescent="0.25">
      <c r="W392" s="13"/>
    </row>
    <row r="393" spans="23:23" x14ac:dyDescent="0.25">
      <c r="W393" s="13"/>
    </row>
    <row r="394" spans="23:23" x14ac:dyDescent="0.25">
      <c r="W394" s="13"/>
    </row>
    <row r="395" spans="23:23" x14ac:dyDescent="0.25">
      <c r="W395" s="13"/>
    </row>
    <row r="396" spans="23:23" x14ac:dyDescent="0.25">
      <c r="W396" s="13"/>
    </row>
    <row r="397" spans="23:23" x14ac:dyDescent="0.25">
      <c r="W397" s="13"/>
    </row>
    <row r="398" spans="23:23" x14ac:dyDescent="0.25">
      <c r="W398" s="13"/>
    </row>
    <row r="399" spans="23:23" x14ac:dyDescent="0.25">
      <c r="W399" s="13"/>
    </row>
    <row r="400" spans="23:23" x14ac:dyDescent="0.25">
      <c r="W400" s="13"/>
    </row>
    <row r="401" spans="23:23" x14ac:dyDescent="0.25">
      <c r="W401" s="13"/>
    </row>
    <row r="402" spans="23:23" x14ac:dyDescent="0.25">
      <c r="W402" s="13"/>
    </row>
    <row r="403" spans="23:23" x14ac:dyDescent="0.25">
      <c r="W403" s="13"/>
    </row>
    <row r="404" spans="23:23" x14ac:dyDescent="0.25">
      <c r="W404" s="13"/>
    </row>
    <row r="405" spans="23:23" x14ac:dyDescent="0.25">
      <c r="W405" s="13"/>
    </row>
    <row r="406" spans="23:23" x14ac:dyDescent="0.25">
      <c r="W406" s="13"/>
    </row>
    <row r="407" spans="23:23" x14ac:dyDescent="0.25">
      <c r="W407" s="13"/>
    </row>
    <row r="408" spans="23:23" x14ac:dyDescent="0.25">
      <c r="W408" s="13"/>
    </row>
    <row r="409" spans="23:23" x14ac:dyDescent="0.25">
      <c r="W409" s="13"/>
    </row>
    <row r="410" spans="23:23" x14ac:dyDescent="0.25">
      <c r="W410" s="13"/>
    </row>
    <row r="411" spans="23:23" x14ac:dyDescent="0.25">
      <c r="W411" s="13"/>
    </row>
    <row r="412" spans="23:23" x14ac:dyDescent="0.25">
      <c r="W412" s="13"/>
    </row>
    <row r="413" spans="23:23" x14ac:dyDescent="0.25">
      <c r="W413" s="13"/>
    </row>
    <row r="414" spans="23:23" x14ac:dyDescent="0.25">
      <c r="W414" s="13"/>
    </row>
    <row r="415" spans="23:23" x14ac:dyDescent="0.25">
      <c r="W415" s="13"/>
    </row>
    <row r="416" spans="23:23" x14ac:dyDescent="0.25">
      <c r="W416" s="13"/>
    </row>
    <row r="417" spans="23:23" x14ac:dyDescent="0.25">
      <c r="W417" s="13"/>
    </row>
    <row r="418" spans="23:23" x14ac:dyDescent="0.25">
      <c r="W418" s="13"/>
    </row>
    <row r="419" spans="23:23" x14ac:dyDescent="0.25">
      <c r="W419" s="13"/>
    </row>
    <row r="420" spans="23:23" x14ac:dyDescent="0.25">
      <c r="W420" s="13"/>
    </row>
    <row r="421" spans="23:23" x14ac:dyDescent="0.25">
      <c r="W421" s="13"/>
    </row>
    <row r="422" spans="23:23" x14ac:dyDescent="0.25">
      <c r="W422" s="13"/>
    </row>
    <row r="423" spans="23:23" x14ac:dyDescent="0.25">
      <c r="W423" s="13"/>
    </row>
    <row r="424" spans="23:23" x14ac:dyDescent="0.25">
      <c r="W424" s="13"/>
    </row>
    <row r="425" spans="23:23" x14ac:dyDescent="0.25">
      <c r="W425" s="13"/>
    </row>
    <row r="426" spans="23:23" x14ac:dyDescent="0.25">
      <c r="W426" s="13"/>
    </row>
    <row r="427" spans="23:23" x14ac:dyDescent="0.25">
      <c r="W427" s="13"/>
    </row>
    <row r="428" spans="23:23" x14ac:dyDescent="0.25">
      <c r="W428" s="13"/>
    </row>
    <row r="429" spans="23:23" x14ac:dyDescent="0.25">
      <c r="W429" s="13"/>
    </row>
    <row r="430" spans="23:23" x14ac:dyDescent="0.25">
      <c r="W430" s="13"/>
    </row>
    <row r="431" spans="23:23" x14ac:dyDescent="0.25">
      <c r="W431" s="13"/>
    </row>
    <row r="432" spans="23:23" x14ac:dyDescent="0.25">
      <c r="W432" s="13"/>
    </row>
    <row r="433" spans="23:23" x14ac:dyDescent="0.25">
      <c r="W433" s="13"/>
    </row>
    <row r="434" spans="23:23" x14ac:dyDescent="0.25">
      <c r="W434" s="13"/>
    </row>
    <row r="435" spans="23:23" x14ac:dyDescent="0.25">
      <c r="W435" s="13"/>
    </row>
    <row r="436" spans="23:23" x14ac:dyDescent="0.25">
      <c r="W436" s="13"/>
    </row>
    <row r="437" spans="23:23" x14ac:dyDescent="0.25">
      <c r="W437" s="13"/>
    </row>
    <row r="438" spans="23:23" x14ac:dyDescent="0.25">
      <c r="W438" s="13"/>
    </row>
    <row r="439" spans="23:23" x14ac:dyDescent="0.25">
      <c r="W439" s="13"/>
    </row>
    <row r="440" spans="23:23" x14ac:dyDescent="0.25">
      <c r="W440" s="13"/>
    </row>
    <row r="441" spans="23:23" x14ac:dyDescent="0.25">
      <c r="W441" s="13"/>
    </row>
    <row r="442" spans="23:23" x14ac:dyDescent="0.25">
      <c r="W442" s="13"/>
    </row>
    <row r="443" spans="23:23" x14ac:dyDescent="0.25">
      <c r="W443" s="13"/>
    </row>
    <row r="444" spans="23:23" x14ac:dyDescent="0.25">
      <c r="W444" s="13"/>
    </row>
    <row r="445" spans="23:23" x14ac:dyDescent="0.25">
      <c r="W445" s="13"/>
    </row>
    <row r="446" spans="23:23" x14ac:dyDescent="0.25">
      <c r="W446" s="13"/>
    </row>
    <row r="447" spans="23:23" x14ac:dyDescent="0.25">
      <c r="W447" s="13"/>
    </row>
    <row r="448" spans="23:23" x14ac:dyDescent="0.25">
      <c r="W448" s="13"/>
    </row>
    <row r="449" spans="23:23" x14ac:dyDescent="0.25">
      <c r="W449" s="13"/>
    </row>
    <row r="450" spans="23:23" x14ac:dyDescent="0.25">
      <c r="W450" s="13"/>
    </row>
    <row r="451" spans="23:23" x14ac:dyDescent="0.25">
      <c r="W451" s="13"/>
    </row>
    <row r="452" spans="23:23" x14ac:dyDescent="0.25">
      <c r="W452" s="13"/>
    </row>
    <row r="453" spans="23:23" x14ac:dyDescent="0.25">
      <c r="W453" s="13"/>
    </row>
    <row r="454" spans="23:23" x14ac:dyDescent="0.25">
      <c r="W454" s="13"/>
    </row>
    <row r="455" spans="23:23" x14ac:dyDescent="0.25">
      <c r="W455" s="13"/>
    </row>
    <row r="456" spans="23:23" x14ac:dyDescent="0.25">
      <c r="W456" s="13"/>
    </row>
    <row r="457" spans="23:23" x14ac:dyDescent="0.25">
      <c r="W457" s="13"/>
    </row>
    <row r="458" spans="23:23" x14ac:dyDescent="0.25">
      <c r="W458" s="13"/>
    </row>
    <row r="459" spans="23:23" x14ac:dyDescent="0.25">
      <c r="W459" s="13"/>
    </row>
    <row r="460" spans="23:23" x14ac:dyDescent="0.25">
      <c r="W460" s="13"/>
    </row>
    <row r="461" spans="23:23" x14ac:dyDescent="0.25">
      <c r="W461" s="13"/>
    </row>
    <row r="462" spans="23:23" x14ac:dyDescent="0.25">
      <c r="W462" s="13"/>
    </row>
    <row r="463" spans="23:23" x14ac:dyDescent="0.25">
      <c r="W463" s="13"/>
    </row>
    <row r="464" spans="23:23" x14ac:dyDescent="0.25">
      <c r="W464" s="13"/>
    </row>
    <row r="465" spans="23:23" x14ac:dyDescent="0.25">
      <c r="W465" s="13"/>
    </row>
    <row r="466" spans="23:23" x14ac:dyDescent="0.25">
      <c r="W466" s="13"/>
    </row>
    <row r="467" spans="23:23" x14ac:dyDescent="0.25">
      <c r="W467" s="13"/>
    </row>
    <row r="468" spans="23:23" x14ac:dyDescent="0.25">
      <c r="W468" s="13"/>
    </row>
    <row r="469" spans="23:23" x14ac:dyDescent="0.25">
      <c r="W469" s="13"/>
    </row>
    <row r="470" spans="23:23" x14ac:dyDescent="0.25">
      <c r="W470" s="13"/>
    </row>
    <row r="471" spans="23:23" x14ac:dyDescent="0.25">
      <c r="W471" s="13"/>
    </row>
    <row r="472" spans="23:23" x14ac:dyDescent="0.25">
      <c r="W472" s="13"/>
    </row>
    <row r="473" spans="23:23" x14ac:dyDescent="0.25">
      <c r="W473" s="13"/>
    </row>
    <row r="474" spans="23:23" x14ac:dyDescent="0.25">
      <c r="W474" s="13"/>
    </row>
    <row r="475" spans="23:23" x14ac:dyDescent="0.25">
      <c r="W475" s="13"/>
    </row>
    <row r="476" spans="23:23" x14ac:dyDescent="0.25">
      <c r="W476" s="13"/>
    </row>
    <row r="477" spans="23:23" x14ac:dyDescent="0.25">
      <c r="W477" s="13"/>
    </row>
    <row r="478" spans="23:23" x14ac:dyDescent="0.25">
      <c r="W478" s="13"/>
    </row>
    <row r="479" spans="23:23" x14ac:dyDescent="0.25">
      <c r="W479" s="13"/>
    </row>
    <row r="480" spans="23:23" x14ac:dyDescent="0.25">
      <c r="W480" s="13"/>
    </row>
    <row r="481" spans="23:23" x14ac:dyDescent="0.25">
      <c r="W481" s="13"/>
    </row>
    <row r="482" spans="23:23" x14ac:dyDescent="0.25">
      <c r="W482" s="13"/>
    </row>
    <row r="483" spans="23:23" x14ac:dyDescent="0.25">
      <c r="W483" s="13"/>
    </row>
    <row r="484" spans="23:23" x14ac:dyDescent="0.25">
      <c r="W484" s="13"/>
    </row>
    <row r="485" spans="23:23" x14ac:dyDescent="0.25">
      <c r="W485" s="13"/>
    </row>
    <row r="486" spans="23:23" x14ac:dyDescent="0.25">
      <c r="W486" s="13"/>
    </row>
    <row r="487" spans="23:23" x14ac:dyDescent="0.25">
      <c r="W487" s="13"/>
    </row>
    <row r="488" spans="23:23" x14ac:dyDescent="0.25">
      <c r="W488" s="13"/>
    </row>
    <row r="489" spans="23:23" x14ac:dyDescent="0.25">
      <c r="W489" s="13"/>
    </row>
    <row r="490" spans="23:23" x14ac:dyDescent="0.25">
      <c r="W490" s="13"/>
    </row>
    <row r="491" spans="23:23" x14ac:dyDescent="0.25">
      <c r="W491" s="13"/>
    </row>
    <row r="492" spans="23:23" x14ac:dyDescent="0.25">
      <c r="W492" s="13"/>
    </row>
    <row r="493" spans="23:23" x14ac:dyDescent="0.25">
      <c r="W493" s="13"/>
    </row>
    <row r="494" spans="23:23" x14ac:dyDescent="0.25">
      <c r="W494" s="13"/>
    </row>
    <row r="495" spans="23:23" x14ac:dyDescent="0.25">
      <c r="W495" s="13"/>
    </row>
    <row r="496" spans="23:23" x14ac:dyDescent="0.25">
      <c r="W496" s="13"/>
    </row>
    <row r="497" spans="23:23" x14ac:dyDescent="0.25">
      <c r="W497" s="13"/>
    </row>
    <row r="498" spans="23:23" x14ac:dyDescent="0.25">
      <c r="W498" s="13"/>
    </row>
    <row r="499" spans="23:23" x14ac:dyDescent="0.25">
      <c r="W499" s="13"/>
    </row>
    <row r="500" spans="23:23" x14ac:dyDescent="0.25">
      <c r="W500" s="13"/>
    </row>
    <row r="501" spans="23:23" x14ac:dyDescent="0.25">
      <c r="W501" s="13"/>
    </row>
    <row r="502" spans="23:23" x14ac:dyDescent="0.25">
      <c r="W502" s="13"/>
    </row>
    <row r="503" spans="23:23" x14ac:dyDescent="0.25">
      <c r="W503" s="13"/>
    </row>
    <row r="504" spans="23:23" x14ac:dyDescent="0.25">
      <c r="W504" s="13"/>
    </row>
    <row r="505" spans="23:23" x14ac:dyDescent="0.25">
      <c r="W505" s="13"/>
    </row>
    <row r="506" spans="23:23" x14ac:dyDescent="0.25">
      <c r="W506" s="13"/>
    </row>
    <row r="507" spans="23:23" x14ac:dyDescent="0.25">
      <c r="W507" s="13"/>
    </row>
    <row r="508" spans="23:23" x14ac:dyDescent="0.25">
      <c r="W508" s="13"/>
    </row>
    <row r="509" spans="23:23" x14ac:dyDescent="0.25">
      <c r="W509" s="13"/>
    </row>
    <row r="510" spans="23:23" x14ac:dyDescent="0.25">
      <c r="W510" s="13"/>
    </row>
    <row r="511" spans="23:23" x14ac:dyDescent="0.25">
      <c r="W511" s="13"/>
    </row>
    <row r="512" spans="23:23" x14ac:dyDescent="0.25">
      <c r="W512" s="13"/>
    </row>
    <row r="513" spans="23:23" x14ac:dyDescent="0.25">
      <c r="W513" s="13"/>
    </row>
    <row r="514" spans="23:23" x14ac:dyDescent="0.25">
      <c r="W514" s="13"/>
    </row>
    <row r="515" spans="23:23" x14ac:dyDescent="0.25">
      <c r="W515" s="13"/>
    </row>
    <row r="516" spans="23:23" x14ac:dyDescent="0.25">
      <c r="W516" s="13"/>
    </row>
    <row r="517" spans="23:23" x14ac:dyDescent="0.25">
      <c r="W517" s="13"/>
    </row>
    <row r="518" spans="23:23" x14ac:dyDescent="0.25">
      <c r="W518" s="13"/>
    </row>
    <row r="519" spans="23:23" x14ac:dyDescent="0.25">
      <c r="W519" s="13"/>
    </row>
    <row r="520" spans="23:23" x14ac:dyDescent="0.25">
      <c r="W520" s="13"/>
    </row>
    <row r="521" spans="23:23" x14ac:dyDescent="0.25">
      <c r="W521" s="13"/>
    </row>
    <row r="522" spans="23:23" x14ac:dyDescent="0.25">
      <c r="W522" s="13"/>
    </row>
    <row r="523" spans="23:23" x14ac:dyDescent="0.25">
      <c r="W523" s="13"/>
    </row>
    <row r="524" spans="23:23" x14ac:dyDescent="0.25">
      <c r="W524" s="13"/>
    </row>
    <row r="525" spans="23:23" x14ac:dyDescent="0.25">
      <c r="W525" s="13"/>
    </row>
    <row r="526" spans="23:23" x14ac:dyDescent="0.25">
      <c r="W526" s="13"/>
    </row>
    <row r="527" spans="23:23" x14ac:dyDescent="0.25">
      <c r="W527" s="13"/>
    </row>
    <row r="528" spans="23:23" x14ac:dyDescent="0.25">
      <c r="W528" s="13"/>
    </row>
    <row r="529" spans="23:23" x14ac:dyDescent="0.25">
      <c r="W529" s="13"/>
    </row>
    <row r="530" spans="23:23" x14ac:dyDescent="0.25">
      <c r="W530" s="13"/>
    </row>
    <row r="531" spans="23:23" x14ac:dyDescent="0.25">
      <c r="W531" s="13"/>
    </row>
    <row r="532" spans="23:23" x14ac:dyDescent="0.25">
      <c r="W532" s="13"/>
    </row>
    <row r="533" spans="23:23" x14ac:dyDescent="0.25">
      <c r="W533" s="13"/>
    </row>
    <row r="534" spans="23:23" x14ac:dyDescent="0.25">
      <c r="W534" s="13"/>
    </row>
    <row r="535" spans="23:23" x14ac:dyDescent="0.25">
      <c r="W535" s="13"/>
    </row>
    <row r="536" spans="23:23" x14ac:dyDescent="0.25">
      <c r="W536" s="13"/>
    </row>
    <row r="537" spans="23:23" x14ac:dyDescent="0.25">
      <c r="W537" s="13"/>
    </row>
    <row r="538" spans="23:23" x14ac:dyDescent="0.25">
      <c r="W538" s="13"/>
    </row>
    <row r="539" spans="23:23" x14ac:dyDescent="0.25">
      <c r="W539" s="13"/>
    </row>
    <row r="540" spans="23:23" x14ac:dyDescent="0.25">
      <c r="W540" s="13"/>
    </row>
    <row r="541" spans="23:23" x14ac:dyDescent="0.25">
      <c r="W541" s="13"/>
    </row>
    <row r="542" spans="23:23" x14ac:dyDescent="0.25">
      <c r="W542" s="13"/>
    </row>
    <row r="543" spans="23:23" x14ac:dyDescent="0.25">
      <c r="W543" s="13"/>
    </row>
    <row r="544" spans="23:23" x14ac:dyDescent="0.25">
      <c r="W544" s="13"/>
    </row>
    <row r="545" spans="23:23" x14ac:dyDescent="0.25">
      <c r="W545" s="13"/>
    </row>
    <row r="546" spans="23:23" x14ac:dyDescent="0.25">
      <c r="W546" s="13"/>
    </row>
    <row r="547" spans="23:23" x14ac:dyDescent="0.25">
      <c r="W547" s="13"/>
    </row>
    <row r="548" spans="23:23" x14ac:dyDescent="0.25">
      <c r="W548" s="13"/>
    </row>
    <row r="549" spans="23:23" x14ac:dyDescent="0.25">
      <c r="W549" s="13"/>
    </row>
    <row r="550" spans="23:23" x14ac:dyDescent="0.25">
      <c r="W550" s="13"/>
    </row>
    <row r="551" spans="23:23" x14ac:dyDescent="0.25">
      <c r="W551" s="13"/>
    </row>
    <row r="552" spans="23:23" x14ac:dyDescent="0.25">
      <c r="W552" s="13"/>
    </row>
    <row r="553" spans="23:23" x14ac:dyDescent="0.25">
      <c r="W553" s="13"/>
    </row>
    <row r="554" spans="23:23" x14ac:dyDescent="0.25">
      <c r="W554" s="13"/>
    </row>
    <row r="555" spans="23:23" x14ac:dyDescent="0.25">
      <c r="W555" s="13"/>
    </row>
    <row r="556" spans="23:23" x14ac:dyDescent="0.25">
      <c r="W556" s="13"/>
    </row>
    <row r="557" spans="23:23" x14ac:dyDescent="0.25">
      <c r="W557" s="13"/>
    </row>
    <row r="558" spans="23:23" x14ac:dyDescent="0.25">
      <c r="W558" s="13"/>
    </row>
    <row r="559" spans="23:23" x14ac:dyDescent="0.25">
      <c r="W559" s="13"/>
    </row>
    <row r="560" spans="23:23" x14ac:dyDescent="0.25">
      <c r="W560" s="13"/>
    </row>
    <row r="561" spans="23:23" x14ac:dyDescent="0.25">
      <c r="W561" s="13"/>
    </row>
    <row r="562" spans="23:23" x14ac:dyDescent="0.25">
      <c r="W562" s="13"/>
    </row>
    <row r="563" spans="23:23" x14ac:dyDescent="0.25">
      <c r="W563" s="13"/>
    </row>
    <row r="564" spans="23:23" x14ac:dyDescent="0.25">
      <c r="W564" s="13"/>
    </row>
    <row r="565" spans="23:23" x14ac:dyDescent="0.25">
      <c r="W565" s="13"/>
    </row>
    <row r="566" spans="23:23" x14ac:dyDescent="0.25">
      <c r="W566" s="13"/>
    </row>
    <row r="567" spans="23:23" x14ac:dyDescent="0.25">
      <c r="W567" s="13"/>
    </row>
    <row r="568" spans="23:23" x14ac:dyDescent="0.25">
      <c r="W568" s="13"/>
    </row>
    <row r="569" spans="23:23" x14ac:dyDescent="0.25">
      <c r="W569" s="13"/>
    </row>
    <row r="570" spans="23:23" x14ac:dyDescent="0.25">
      <c r="W570" s="13"/>
    </row>
    <row r="571" spans="23:23" x14ac:dyDescent="0.25">
      <c r="W571" s="13"/>
    </row>
    <row r="572" spans="23:23" x14ac:dyDescent="0.25">
      <c r="W572" s="13"/>
    </row>
    <row r="573" spans="23:23" x14ac:dyDescent="0.25">
      <c r="W573" s="13"/>
    </row>
    <row r="574" spans="23:23" x14ac:dyDescent="0.25">
      <c r="W574" s="13"/>
    </row>
    <row r="575" spans="23:23" x14ac:dyDescent="0.25">
      <c r="W575" s="13"/>
    </row>
    <row r="576" spans="23:23" x14ac:dyDescent="0.25">
      <c r="W576" s="13"/>
    </row>
    <row r="577" spans="23:23" x14ac:dyDescent="0.25">
      <c r="W577" s="13"/>
    </row>
    <row r="578" spans="23:23" x14ac:dyDescent="0.25">
      <c r="W578" s="13"/>
    </row>
    <row r="579" spans="23:23" x14ac:dyDescent="0.25">
      <c r="W579" s="13"/>
    </row>
    <row r="580" spans="23:23" x14ac:dyDescent="0.25">
      <c r="W580" s="13"/>
    </row>
    <row r="581" spans="23:23" x14ac:dyDescent="0.25">
      <c r="W581" s="13"/>
    </row>
    <row r="582" spans="23:23" x14ac:dyDescent="0.25">
      <c r="W582" s="13"/>
    </row>
    <row r="583" spans="23:23" x14ac:dyDescent="0.25">
      <c r="W583" s="13"/>
    </row>
    <row r="584" spans="23:23" x14ac:dyDescent="0.25">
      <c r="W584" s="13"/>
    </row>
    <row r="585" spans="23:23" x14ac:dyDescent="0.25">
      <c r="W585" s="13"/>
    </row>
    <row r="586" spans="23:23" x14ac:dyDescent="0.25">
      <c r="W586" s="13"/>
    </row>
    <row r="587" spans="23:23" x14ac:dyDescent="0.25">
      <c r="W587" s="13"/>
    </row>
    <row r="588" spans="23:23" x14ac:dyDescent="0.25">
      <c r="W588" s="13"/>
    </row>
    <row r="589" spans="23:23" x14ac:dyDescent="0.25">
      <c r="W589" s="13"/>
    </row>
    <row r="590" spans="23:23" x14ac:dyDescent="0.25">
      <c r="W590" s="13"/>
    </row>
    <row r="591" spans="23:23" x14ac:dyDescent="0.25">
      <c r="W591" s="13"/>
    </row>
    <row r="592" spans="23:23" x14ac:dyDescent="0.25">
      <c r="W592" s="13"/>
    </row>
    <row r="593" spans="23:23" x14ac:dyDescent="0.25">
      <c r="W593" s="13"/>
    </row>
    <row r="594" spans="23:23" x14ac:dyDescent="0.25">
      <c r="W594" s="13"/>
    </row>
    <row r="595" spans="23:23" x14ac:dyDescent="0.25">
      <c r="W595" s="13"/>
    </row>
    <row r="596" spans="23:23" x14ac:dyDescent="0.25">
      <c r="W596" s="13"/>
    </row>
    <row r="597" spans="23:23" x14ac:dyDescent="0.25">
      <c r="W597" s="13"/>
    </row>
    <row r="598" spans="23:23" x14ac:dyDescent="0.25">
      <c r="W598" s="13"/>
    </row>
    <row r="599" spans="23:23" x14ac:dyDescent="0.25">
      <c r="W599" s="13"/>
    </row>
    <row r="600" spans="23:23" x14ac:dyDescent="0.25">
      <c r="W600" s="13"/>
    </row>
    <row r="601" spans="23:23" x14ac:dyDescent="0.25">
      <c r="W601" s="13"/>
    </row>
    <row r="602" spans="23:23" x14ac:dyDescent="0.25">
      <c r="W602" s="13"/>
    </row>
    <row r="603" spans="23:23" x14ac:dyDescent="0.25">
      <c r="W603" s="13"/>
    </row>
    <row r="604" spans="23:23" x14ac:dyDescent="0.25">
      <c r="W604" s="13"/>
    </row>
    <row r="605" spans="23:23" x14ac:dyDescent="0.25">
      <c r="W605" s="13"/>
    </row>
    <row r="606" spans="23:23" x14ac:dyDescent="0.25">
      <c r="W606" s="13"/>
    </row>
    <row r="607" spans="23:23" x14ac:dyDescent="0.25">
      <c r="W607" s="13"/>
    </row>
    <row r="608" spans="23:23" x14ac:dyDescent="0.25">
      <c r="W608" s="13"/>
    </row>
    <row r="609" spans="23:23" x14ac:dyDescent="0.25">
      <c r="W609" s="13"/>
    </row>
    <row r="610" spans="23:23" x14ac:dyDescent="0.25">
      <c r="W610" s="13"/>
    </row>
    <row r="611" spans="23:23" x14ac:dyDescent="0.25">
      <c r="W611" s="13"/>
    </row>
    <row r="612" spans="23:23" x14ac:dyDescent="0.25">
      <c r="W612" s="13"/>
    </row>
    <row r="613" spans="23:23" x14ac:dyDescent="0.25">
      <c r="W613" s="13"/>
    </row>
    <row r="614" spans="23:23" x14ac:dyDescent="0.25">
      <c r="W614" s="13"/>
    </row>
    <row r="615" spans="23:23" x14ac:dyDescent="0.25">
      <c r="W615" s="13"/>
    </row>
    <row r="616" spans="23:23" x14ac:dyDescent="0.25">
      <c r="W616" s="13"/>
    </row>
    <row r="617" spans="23:23" x14ac:dyDescent="0.25">
      <c r="W617" s="13"/>
    </row>
    <row r="618" spans="23:23" x14ac:dyDescent="0.25">
      <c r="W618" s="13"/>
    </row>
    <row r="619" spans="23:23" x14ac:dyDescent="0.25">
      <c r="W619" s="13"/>
    </row>
    <row r="620" spans="23:23" x14ac:dyDescent="0.25">
      <c r="W620" s="13"/>
    </row>
    <row r="621" spans="23:23" x14ac:dyDescent="0.25">
      <c r="W621" s="13"/>
    </row>
    <row r="622" spans="23:23" x14ac:dyDescent="0.25">
      <c r="W622" s="13"/>
    </row>
    <row r="623" spans="23:23" x14ac:dyDescent="0.25">
      <c r="W623" s="13"/>
    </row>
    <row r="624" spans="23:23" x14ac:dyDescent="0.25">
      <c r="W624" s="13"/>
    </row>
    <row r="625" spans="23:23" x14ac:dyDescent="0.25">
      <c r="W625" s="13"/>
    </row>
    <row r="626" spans="23:23" x14ac:dyDescent="0.25">
      <c r="W626" s="13"/>
    </row>
    <row r="627" spans="23:23" x14ac:dyDescent="0.25">
      <c r="W627" s="13"/>
    </row>
    <row r="628" spans="23:23" x14ac:dyDescent="0.25">
      <c r="W628" s="13"/>
    </row>
    <row r="629" spans="23:23" x14ac:dyDescent="0.25">
      <c r="W629" s="13"/>
    </row>
    <row r="630" spans="23:23" x14ac:dyDescent="0.25">
      <c r="W630" s="13"/>
    </row>
    <row r="631" spans="23:23" x14ac:dyDescent="0.25">
      <c r="W631" s="13"/>
    </row>
    <row r="632" spans="23:23" x14ac:dyDescent="0.25">
      <c r="W632" s="13"/>
    </row>
    <row r="633" spans="23:23" x14ac:dyDescent="0.25">
      <c r="W633" s="13"/>
    </row>
    <row r="634" spans="23:23" x14ac:dyDescent="0.25">
      <c r="W634" s="13"/>
    </row>
    <row r="635" spans="23:23" x14ac:dyDescent="0.25">
      <c r="W635" s="13"/>
    </row>
    <row r="636" spans="23:23" x14ac:dyDescent="0.25">
      <c r="W636" s="13"/>
    </row>
    <row r="637" spans="23:23" x14ac:dyDescent="0.25">
      <c r="W637" s="13"/>
    </row>
    <row r="638" spans="23:23" x14ac:dyDescent="0.25">
      <c r="W638" s="13"/>
    </row>
    <row r="639" spans="23:23" x14ac:dyDescent="0.25">
      <c r="W639" s="13"/>
    </row>
    <row r="640" spans="23:23" x14ac:dyDescent="0.25">
      <c r="W640" s="13"/>
    </row>
    <row r="641" spans="23:23" x14ac:dyDescent="0.25">
      <c r="W641" s="13"/>
    </row>
    <row r="642" spans="23:23" x14ac:dyDescent="0.25">
      <c r="W642" s="13"/>
    </row>
    <row r="643" spans="23:23" x14ac:dyDescent="0.25">
      <c r="W643" s="13"/>
    </row>
    <row r="644" spans="23:23" x14ac:dyDescent="0.25">
      <c r="W644" s="13"/>
    </row>
    <row r="645" spans="23:23" x14ac:dyDescent="0.25">
      <c r="W645" s="13"/>
    </row>
    <row r="646" spans="23:23" x14ac:dyDescent="0.25">
      <c r="W646" s="13"/>
    </row>
    <row r="647" spans="23:23" x14ac:dyDescent="0.25">
      <c r="W647" s="13"/>
    </row>
    <row r="648" spans="23:23" x14ac:dyDescent="0.25">
      <c r="W648" s="13"/>
    </row>
    <row r="649" spans="23:23" x14ac:dyDescent="0.25">
      <c r="W649" s="13"/>
    </row>
    <row r="650" spans="23:23" x14ac:dyDescent="0.25">
      <c r="W650" s="13"/>
    </row>
    <row r="651" spans="23:23" x14ac:dyDescent="0.25">
      <c r="W651" s="13"/>
    </row>
    <row r="652" spans="23:23" x14ac:dyDescent="0.25">
      <c r="W652" s="13"/>
    </row>
    <row r="653" spans="23:23" x14ac:dyDescent="0.25">
      <c r="W653" s="13"/>
    </row>
    <row r="654" spans="23:23" x14ac:dyDescent="0.25">
      <c r="W654" s="13"/>
    </row>
    <row r="655" spans="23:23" x14ac:dyDescent="0.25">
      <c r="W655" s="13"/>
    </row>
    <row r="656" spans="23:23" x14ac:dyDescent="0.25">
      <c r="W656" s="13"/>
    </row>
    <row r="657" spans="23:23" x14ac:dyDescent="0.25">
      <c r="W657" s="13"/>
    </row>
    <row r="658" spans="23:23" x14ac:dyDescent="0.25">
      <c r="W658" s="13"/>
    </row>
    <row r="659" spans="23:23" x14ac:dyDescent="0.25">
      <c r="W659" s="13"/>
    </row>
    <row r="660" spans="23:23" x14ac:dyDescent="0.25">
      <c r="W660" s="13"/>
    </row>
    <row r="661" spans="23:23" x14ac:dyDescent="0.25">
      <c r="W661" s="13"/>
    </row>
    <row r="662" spans="23:23" x14ac:dyDescent="0.25">
      <c r="W662" s="13"/>
    </row>
    <row r="663" spans="23:23" x14ac:dyDescent="0.25">
      <c r="W663" s="13"/>
    </row>
    <row r="664" spans="23:23" x14ac:dyDescent="0.25">
      <c r="W664" s="13"/>
    </row>
    <row r="665" spans="23:23" x14ac:dyDescent="0.25">
      <c r="W665" s="13"/>
    </row>
    <row r="666" spans="23:23" x14ac:dyDescent="0.25">
      <c r="W666" s="13"/>
    </row>
    <row r="667" spans="23:23" x14ac:dyDescent="0.25">
      <c r="W667" s="13"/>
    </row>
    <row r="668" spans="23:23" x14ac:dyDescent="0.25">
      <c r="W668" s="13"/>
    </row>
    <row r="669" spans="23:23" x14ac:dyDescent="0.25">
      <c r="W669" s="13"/>
    </row>
    <row r="670" spans="23:23" x14ac:dyDescent="0.25">
      <c r="W670" s="13"/>
    </row>
    <row r="671" spans="23:23" x14ac:dyDescent="0.25">
      <c r="W671" s="13"/>
    </row>
    <row r="672" spans="23:23" x14ac:dyDescent="0.25">
      <c r="W672" s="13"/>
    </row>
    <row r="673" spans="23:23" x14ac:dyDescent="0.25">
      <c r="W673" s="13"/>
    </row>
    <row r="674" spans="23:23" x14ac:dyDescent="0.25">
      <c r="W674" s="13"/>
    </row>
    <row r="675" spans="23:23" x14ac:dyDescent="0.25">
      <c r="W675" s="13"/>
    </row>
    <row r="676" spans="23:23" x14ac:dyDescent="0.25">
      <c r="W676" s="13"/>
    </row>
    <row r="677" spans="23:23" x14ac:dyDescent="0.25">
      <c r="W677" s="13"/>
    </row>
    <row r="678" spans="23:23" x14ac:dyDescent="0.25">
      <c r="W678" s="13"/>
    </row>
    <row r="679" spans="23:23" x14ac:dyDescent="0.25">
      <c r="W679" s="13"/>
    </row>
    <row r="680" spans="23:23" x14ac:dyDescent="0.25">
      <c r="W680" s="13"/>
    </row>
    <row r="681" spans="23:23" x14ac:dyDescent="0.25">
      <c r="W681" s="13"/>
    </row>
    <row r="682" spans="23:23" x14ac:dyDescent="0.25">
      <c r="W682" s="13"/>
    </row>
    <row r="683" spans="23:23" x14ac:dyDescent="0.25">
      <c r="W683" s="13"/>
    </row>
    <row r="684" spans="23:23" x14ac:dyDescent="0.25">
      <c r="W684" s="13"/>
    </row>
    <row r="685" spans="23:23" x14ac:dyDescent="0.25">
      <c r="W685" s="13"/>
    </row>
    <row r="686" spans="23:23" x14ac:dyDescent="0.25">
      <c r="W686" s="13"/>
    </row>
    <row r="687" spans="23:23" x14ac:dyDescent="0.25">
      <c r="W687" s="13"/>
    </row>
    <row r="688" spans="23:23" x14ac:dyDescent="0.25">
      <c r="W688" s="13"/>
    </row>
    <row r="689" spans="23:23" x14ac:dyDescent="0.25">
      <c r="W689" s="13"/>
    </row>
    <row r="690" spans="23:23" x14ac:dyDescent="0.25">
      <c r="W690" s="13"/>
    </row>
    <row r="691" spans="23:23" x14ac:dyDescent="0.25">
      <c r="W691" s="13"/>
    </row>
    <row r="692" spans="23:23" x14ac:dyDescent="0.25">
      <c r="W692" s="13"/>
    </row>
    <row r="693" spans="23:23" x14ac:dyDescent="0.25">
      <c r="W693" s="13"/>
    </row>
    <row r="694" spans="23:23" x14ac:dyDescent="0.25">
      <c r="W694" s="13"/>
    </row>
    <row r="695" spans="23:23" x14ac:dyDescent="0.25">
      <c r="W695" s="13"/>
    </row>
    <row r="696" spans="23:23" x14ac:dyDescent="0.25">
      <c r="W696" s="13"/>
    </row>
    <row r="697" spans="23:23" x14ac:dyDescent="0.25">
      <c r="W697" s="13"/>
    </row>
    <row r="698" spans="23:23" x14ac:dyDescent="0.25">
      <c r="W698" s="13"/>
    </row>
    <row r="699" spans="23:23" x14ac:dyDescent="0.25">
      <c r="W699" s="13"/>
    </row>
    <row r="700" spans="23:23" x14ac:dyDescent="0.25">
      <c r="W700" s="13"/>
    </row>
    <row r="701" spans="23:23" x14ac:dyDescent="0.25">
      <c r="W701" s="13"/>
    </row>
    <row r="702" spans="23:23" x14ac:dyDescent="0.25">
      <c r="W702" s="13"/>
    </row>
    <row r="703" spans="23:23" x14ac:dyDescent="0.25">
      <c r="W703" s="13"/>
    </row>
    <row r="704" spans="23:23" x14ac:dyDescent="0.25">
      <c r="W704" s="13"/>
    </row>
    <row r="705" spans="23:23" x14ac:dyDescent="0.25">
      <c r="W705" s="13"/>
    </row>
    <row r="706" spans="23:23" x14ac:dyDescent="0.25">
      <c r="W706" s="13"/>
    </row>
    <row r="707" spans="23:23" x14ac:dyDescent="0.25">
      <c r="W707" s="13"/>
    </row>
    <row r="708" spans="23:23" x14ac:dyDescent="0.25">
      <c r="W708" s="13"/>
    </row>
    <row r="709" spans="23:23" x14ac:dyDescent="0.25">
      <c r="W709" s="13"/>
    </row>
    <row r="710" spans="23:23" x14ac:dyDescent="0.25">
      <c r="W710" s="13"/>
    </row>
    <row r="711" spans="23:23" x14ac:dyDescent="0.25">
      <c r="W711" s="13"/>
    </row>
    <row r="712" spans="23:23" x14ac:dyDescent="0.25">
      <c r="W712" s="13"/>
    </row>
    <row r="713" spans="23:23" x14ac:dyDescent="0.25">
      <c r="W713" s="13"/>
    </row>
    <row r="714" spans="23:23" x14ac:dyDescent="0.25">
      <c r="W714" s="13"/>
    </row>
    <row r="715" spans="23:23" x14ac:dyDescent="0.25">
      <c r="W715" s="13"/>
    </row>
    <row r="716" spans="23:23" x14ac:dyDescent="0.25">
      <c r="W716" s="13"/>
    </row>
    <row r="717" spans="23:23" x14ac:dyDescent="0.25">
      <c r="W717" s="13"/>
    </row>
    <row r="718" spans="23:23" x14ac:dyDescent="0.25">
      <c r="W718" s="13"/>
    </row>
    <row r="719" spans="23:23" x14ac:dyDescent="0.25">
      <c r="W719" s="13"/>
    </row>
    <row r="720" spans="23:23" x14ac:dyDescent="0.25">
      <c r="W720" s="13"/>
    </row>
    <row r="721" spans="23:23" x14ac:dyDescent="0.25">
      <c r="W721" s="13"/>
    </row>
    <row r="722" spans="23:23" x14ac:dyDescent="0.25">
      <c r="W722" s="13"/>
    </row>
    <row r="723" spans="23:23" x14ac:dyDescent="0.25">
      <c r="W723" s="13"/>
    </row>
    <row r="724" spans="23:23" x14ac:dyDescent="0.25">
      <c r="W724" s="13"/>
    </row>
    <row r="725" spans="23:23" x14ac:dyDescent="0.25">
      <c r="W725" s="13"/>
    </row>
    <row r="726" spans="23:23" x14ac:dyDescent="0.25">
      <c r="W726" s="13"/>
    </row>
    <row r="727" spans="23:23" x14ac:dyDescent="0.25">
      <c r="W727" s="13"/>
    </row>
    <row r="728" spans="23:23" x14ac:dyDescent="0.25">
      <c r="W728" s="13"/>
    </row>
    <row r="729" spans="23:23" x14ac:dyDescent="0.25">
      <c r="W729" s="13"/>
    </row>
    <row r="730" spans="23:23" x14ac:dyDescent="0.25">
      <c r="W730" s="13"/>
    </row>
    <row r="731" spans="23:23" x14ac:dyDescent="0.25">
      <c r="W731" s="13"/>
    </row>
    <row r="732" spans="23:23" x14ac:dyDescent="0.25">
      <c r="W732" s="13"/>
    </row>
    <row r="733" spans="23:23" x14ac:dyDescent="0.25">
      <c r="W733" s="13"/>
    </row>
    <row r="734" spans="23:23" x14ac:dyDescent="0.25">
      <c r="W734" s="13"/>
    </row>
    <row r="735" spans="23:23" x14ac:dyDescent="0.25">
      <c r="W735" s="13"/>
    </row>
    <row r="736" spans="23:23" x14ac:dyDescent="0.25">
      <c r="W736" s="13"/>
    </row>
    <row r="737" spans="23:23" x14ac:dyDescent="0.25">
      <c r="W737" s="13"/>
    </row>
    <row r="738" spans="23:23" x14ac:dyDescent="0.25">
      <c r="W738" s="13"/>
    </row>
    <row r="739" spans="23:23" x14ac:dyDescent="0.25">
      <c r="W739" s="13"/>
    </row>
    <row r="740" spans="23:23" x14ac:dyDescent="0.25">
      <c r="W740" s="13"/>
    </row>
    <row r="741" spans="23:23" x14ac:dyDescent="0.25">
      <c r="W741" s="13"/>
    </row>
    <row r="742" spans="23:23" x14ac:dyDescent="0.25">
      <c r="W742" s="13"/>
    </row>
    <row r="743" spans="23:23" x14ac:dyDescent="0.25">
      <c r="W743" s="13"/>
    </row>
    <row r="744" spans="23:23" x14ac:dyDescent="0.25">
      <c r="W744" s="13"/>
    </row>
    <row r="745" spans="23:23" x14ac:dyDescent="0.25">
      <c r="W745" s="13"/>
    </row>
    <row r="746" spans="23:23" x14ac:dyDescent="0.25">
      <c r="W746" s="13"/>
    </row>
    <row r="747" spans="23:23" x14ac:dyDescent="0.25">
      <c r="W747" s="13"/>
    </row>
    <row r="748" spans="23:23" x14ac:dyDescent="0.25">
      <c r="W748" s="13"/>
    </row>
    <row r="749" spans="23:23" x14ac:dyDescent="0.25">
      <c r="W749" s="13"/>
    </row>
    <row r="750" spans="23:23" x14ac:dyDescent="0.25">
      <c r="W750" s="13"/>
    </row>
    <row r="751" spans="23:23" x14ac:dyDescent="0.25">
      <c r="W751" s="13"/>
    </row>
    <row r="752" spans="23:23" x14ac:dyDescent="0.25">
      <c r="W752" s="13"/>
    </row>
    <row r="753" spans="23:23" x14ac:dyDescent="0.25">
      <c r="W753" s="13"/>
    </row>
    <row r="754" spans="23:23" x14ac:dyDescent="0.25">
      <c r="W754" s="13"/>
    </row>
    <row r="755" spans="23:23" x14ac:dyDescent="0.25">
      <c r="W755" s="13"/>
    </row>
    <row r="756" spans="23:23" x14ac:dyDescent="0.25">
      <c r="W756" s="13"/>
    </row>
    <row r="757" spans="23:23" x14ac:dyDescent="0.25">
      <c r="W757" s="13"/>
    </row>
    <row r="758" spans="23:23" x14ac:dyDescent="0.25">
      <c r="W758" s="13"/>
    </row>
    <row r="759" spans="23:23" x14ac:dyDescent="0.25">
      <c r="W759" s="13"/>
    </row>
    <row r="760" spans="23:23" x14ac:dyDescent="0.25">
      <c r="W760" s="13"/>
    </row>
    <row r="761" spans="23:23" x14ac:dyDescent="0.25">
      <c r="W761" s="13"/>
    </row>
    <row r="762" spans="23:23" x14ac:dyDescent="0.25">
      <c r="W762" s="13"/>
    </row>
    <row r="763" spans="23:23" x14ac:dyDescent="0.25">
      <c r="W763" s="13"/>
    </row>
    <row r="764" spans="23:23" x14ac:dyDescent="0.25">
      <c r="W764" s="13"/>
    </row>
    <row r="765" spans="23:23" x14ac:dyDescent="0.25">
      <c r="W765" s="13"/>
    </row>
    <row r="766" spans="23:23" x14ac:dyDescent="0.25">
      <c r="W766" s="13"/>
    </row>
    <row r="767" spans="23:23" x14ac:dyDescent="0.25">
      <c r="W767" s="13"/>
    </row>
    <row r="768" spans="23:23" x14ac:dyDescent="0.25">
      <c r="W768" s="13"/>
    </row>
    <row r="769" spans="23:23" x14ac:dyDescent="0.25">
      <c r="W769" s="13"/>
    </row>
    <row r="770" spans="23:23" x14ac:dyDescent="0.25">
      <c r="W770" s="13"/>
    </row>
    <row r="771" spans="23:23" x14ac:dyDescent="0.25">
      <c r="W771" s="13"/>
    </row>
    <row r="772" spans="23:23" x14ac:dyDescent="0.25">
      <c r="W772" s="13"/>
    </row>
    <row r="773" spans="23:23" x14ac:dyDescent="0.25">
      <c r="W773" s="13"/>
    </row>
    <row r="774" spans="23:23" x14ac:dyDescent="0.25">
      <c r="W774" s="13"/>
    </row>
    <row r="775" spans="23:23" x14ac:dyDescent="0.25">
      <c r="W775" s="13"/>
    </row>
    <row r="776" spans="23:23" x14ac:dyDescent="0.25">
      <c r="W776" s="13"/>
    </row>
    <row r="777" spans="23:23" x14ac:dyDescent="0.25">
      <c r="W777" s="13"/>
    </row>
    <row r="778" spans="23:23" x14ac:dyDescent="0.25">
      <c r="W778" s="13"/>
    </row>
    <row r="779" spans="23:23" x14ac:dyDescent="0.25">
      <c r="W779" s="13"/>
    </row>
    <row r="780" spans="23:23" x14ac:dyDescent="0.25">
      <c r="W780" s="13"/>
    </row>
    <row r="781" spans="23:23" x14ac:dyDescent="0.25">
      <c r="W781" s="13"/>
    </row>
    <row r="782" spans="23:23" x14ac:dyDescent="0.25">
      <c r="W782" s="13"/>
    </row>
    <row r="783" spans="23:23" x14ac:dyDescent="0.25">
      <c r="W783" s="13"/>
    </row>
    <row r="784" spans="23:23" x14ac:dyDescent="0.25">
      <c r="W784" s="13"/>
    </row>
    <row r="785" spans="23:23" x14ac:dyDescent="0.25">
      <c r="W785" s="13"/>
    </row>
    <row r="786" spans="23:23" x14ac:dyDescent="0.25">
      <c r="W786" s="13"/>
    </row>
    <row r="787" spans="23:23" x14ac:dyDescent="0.25">
      <c r="W787" s="13"/>
    </row>
    <row r="788" spans="23:23" x14ac:dyDescent="0.25">
      <c r="W788" s="13"/>
    </row>
    <row r="789" spans="23:23" x14ac:dyDescent="0.25">
      <c r="W789" s="13"/>
    </row>
    <row r="790" spans="23:23" x14ac:dyDescent="0.25">
      <c r="W790" s="13"/>
    </row>
    <row r="791" spans="23:23" x14ac:dyDescent="0.25">
      <c r="W791" s="13"/>
    </row>
    <row r="792" spans="23:23" x14ac:dyDescent="0.25">
      <c r="W792" s="13"/>
    </row>
    <row r="793" spans="23:23" x14ac:dyDescent="0.25">
      <c r="W793" s="13"/>
    </row>
    <row r="794" spans="23:23" x14ac:dyDescent="0.25">
      <c r="W794" s="13"/>
    </row>
    <row r="795" spans="23:23" x14ac:dyDescent="0.25">
      <c r="W795" s="13"/>
    </row>
    <row r="796" spans="23:23" x14ac:dyDescent="0.25">
      <c r="W796" s="13"/>
    </row>
    <row r="797" spans="23:23" x14ac:dyDescent="0.25">
      <c r="W797" s="13"/>
    </row>
    <row r="798" spans="23:23" x14ac:dyDescent="0.25">
      <c r="W798" s="13"/>
    </row>
    <row r="799" spans="23:23" x14ac:dyDescent="0.25">
      <c r="W799" s="13"/>
    </row>
    <row r="800" spans="23:23" x14ac:dyDescent="0.25">
      <c r="W800" s="13"/>
    </row>
    <row r="801" spans="23:23" x14ac:dyDescent="0.25">
      <c r="W801" s="13"/>
    </row>
    <row r="802" spans="23:23" x14ac:dyDescent="0.25">
      <c r="W802" s="13"/>
    </row>
    <row r="803" spans="23:23" x14ac:dyDescent="0.25">
      <c r="W803" s="13"/>
    </row>
    <row r="804" spans="23:23" x14ac:dyDescent="0.25">
      <c r="W804" s="13"/>
    </row>
    <row r="805" spans="23:23" x14ac:dyDescent="0.25">
      <c r="W805" s="13"/>
    </row>
    <row r="806" spans="23:23" x14ac:dyDescent="0.25">
      <c r="W806" s="13"/>
    </row>
    <row r="807" spans="23:23" x14ac:dyDescent="0.25">
      <c r="W807" s="13"/>
    </row>
    <row r="808" spans="23:23" x14ac:dyDescent="0.25">
      <c r="W808" s="13"/>
    </row>
    <row r="809" spans="23:23" x14ac:dyDescent="0.25">
      <c r="W809" s="13"/>
    </row>
    <row r="810" spans="23:23" x14ac:dyDescent="0.25">
      <c r="W810" s="13"/>
    </row>
    <row r="811" spans="23:23" x14ac:dyDescent="0.25">
      <c r="W811" s="13"/>
    </row>
    <row r="812" spans="23:23" x14ac:dyDescent="0.25">
      <c r="W812" s="13"/>
    </row>
    <row r="813" spans="23:23" x14ac:dyDescent="0.25">
      <c r="W813" s="13"/>
    </row>
    <row r="814" spans="23:23" x14ac:dyDescent="0.25">
      <c r="W814" s="13"/>
    </row>
    <row r="815" spans="23:23" x14ac:dyDescent="0.25">
      <c r="W815" s="13"/>
    </row>
    <row r="816" spans="23:23" x14ac:dyDescent="0.25">
      <c r="W816" s="13"/>
    </row>
    <row r="817" spans="23:23" x14ac:dyDescent="0.25">
      <c r="W817" s="13"/>
    </row>
    <row r="818" spans="23:23" x14ac:dyDescent="0.25">
      <c r="W818" s="13"/>
    </row>
    <row r="819" spans="23:23" x14ac:dyDescent="0.25">
      <c r="W819" s="13"/>
    </row>
    <row r="820" spans="23:23" x14ac:dyDescent="0.25">
      <c r="W820" s="13"/>
    </row>
    <row r="821" spans="23:23" x14ac:dyDescent="0.25">
      <c r="W821" s="13"/>
    </row>
    <row r="822" spans="23:23" x14ac:dyDescent="0.25">
      <c r="W822" s="13"/>
    </row>
    <row r="823" spans="23:23" x14ac:dyDescent="0.25">
      <c r="W823" s="13"/>
    </row>
    <row r="824" spans="23:23" x14ac:dyDescent="0.25">
      <c r="W824" s="13"/>
    </row>
    <row r="825" spans="23:23" x14ac:dyDescent="0.25">
      <c r="W825" s="13"/>
    </row>
    <row r="826" spans="23:23" x14ac:dyDescent="0.25">
      <c r="W826" s="13"/>
    </row>
    <row r="827" spans="23:23" x14ac:dyDescent="0.25">
      <c r="W827" s="13"/>
    </row>
    <row r="828" spans="23:23" x14ac:dyDescent="0.25">
      <c r="W828" s="13"/>
    </row>
    <row r="829" spans="23:23" x14ac:dyDescent="0.25">
      <c r="W829" s="13"/>
    </row>
    <row r="830" spans="23:23" x14ac:dyDescent="0.25">
      <c r="W830" s="13"/>
    </row>
    <row r="831" spans="23:23" x14ac:dyDescent="0.25">
      <c r="W831" s="13"/>
    </row>
    <row r="832" spans="23:23" x14ac:dyDescent="0.25">
      <c r="W832" s="13"/>
    </row>
    <row r="833" spans="23:23" x14ac:dyDescent="0.25">
      <c r="W833" s="13"/>
    </row>
    <row r="834" spans="23:23" x14ac:dyDescent="0.25">
      <c r="W834" s="13"/>
    </row>
    <row r="835" spans="23:23" x14ac:dyDescent="0.25">
      <c r="W835" s="13"/>
    </row>
    <row r="836" spans="23:23" x14ac:dyDescent="0.25">
      <c r="W836" s="13"/>
    </row>
    <row r="837" spans="23:23" x14ac:dyDescent="0.25">
      <c r="W837" s="13"/>
    </row>
    <row r="838" spans="23:23" x14ac:dyDescent="0.25">
      <c r="W838" s="13"/>
    </row>
    <row r="839" spans="23:23" x14ac:dyDescent="0.25">
      <c r="W839" s="13"/>
    </row>
    <row r="840" spans="23:23" x14ac:dyDescent="0.25">
      <c r="W840" s="13"/>
    </row>
    <row r="841" spans="23:23" x14ac:dyDescent="0.25">
      <c r="W841" s="13"/>
    </row>
    <row r="842" spans="23:23" x14ac:dyDescent="0.25">
      <c r="W842" s="13"/>
    </row>
    <row r="843" spans="23:23" x14ac:dyDescent="0.25">
      <c r="W843" s="13"/>
    </row>
    <row r="844" spans="23:23" x14ac:dyDescent="0.25">
      <c r="W844" s="13"/>
    </row>
    <row r="845" spans="23:23" x14ac:dyDescent="0.25">
      <c r="W845" s="13"/>
    </row>
    <row r="846" spans="23:23" x14ac:dyDescent="0.25">
      <c r="W846" s="13"/>
    </row>
    <row r="847" spans="23:23" x14ac:dyDescent="0.25">
      <c r="W847" s="13"/>
    </row>
    <row r="848" spans="23:23" x14ac:dyDescent="0.25">
      <c r="W848" s="13"/>
    </row>
    <row r="849" spans="23:23" x14ac:dyDescent="0.25">
      <c r="W849" s="13"/>
    </row>
    <row r="850" spans="23:23" x14ac:dyDescent="0.25">
      <c r="W850" s="13"/>
    </row>
    <row r="851" spans="23:23" x14ac:dyDescent="0.25">
      <c r="W851" s="13"/>
    </row>
    <row r="852" spans="23:23" x14ac:dyDescent="0.25">
      <c r="W852" s="13"/>
    </row>
    <row r="853" spans="23:23" x14ac:dyDescent="0.25">
      <c r="W853" s="13"/>
    </row>
    <row r="854" spans="23:23" x14ac:dyDescent="0.25">
      <c r="W854" s="13"/>
    </row>
    <row r="855" spans="23:23" x14ac:dyDescent="0.25">
      <c r="W855" s="13"/>
    </row>
    <row r="856" spans="23:23" x14ac:dyDescent="0.25">
      <c r="W856" s="13"/>
    </row>
    <row r="857" spans="23:23" x14ac:dyDescent="0.25">
      <c r="W857" s="13"/>
    </row>
    <row r="858" spans="23:23" x14ac:dyDescent="0.25">
      <c r="W858" s="13"/>
    </row>
    <row r="859" spans="23:23" x14ac:dyDescent="0.25">
      <c r="W859" s="13"/>
    </row>
    <row r="860" spans="23:23" x14ac:dyDescent="0.25">
      <c r="W860" s="13"/>
    </row>
    <row r="861" spans="23:23" x14ac:dyDescent="0.25">
      <c r="W861" s="13"/>
    </row>
    <row r="862" spans="23:23" x14ac:dyDescent="0.25">
      <c r="W862" s="13"/>
    </row>
    <row r="863" spans="23:23" x14ac:dyDescent="0.25">
      <c r="W863" s="13"/>
    </row>
    <row r="864" spans="23:23" x14ac:dyDescent="0.25">
      <c r="W864" s="13"/>
    </row>
    <row r="865" spans="23:23" x14ac:dyDescent="0.25">
      <c r="W865" s="13"/>
    </row>
    <row r="866" spans="23:23" x14ac:dyDescent="0.25">
      <c r="W866" s="13"/>
    </row>
    <row r="867" spans="23:23" x14ac:dyDescent="0.25">
      <c r="W867" s="13"/>
    </row>
    <row r="868" spans="23:23" x14ac:dyDescent="0.25">
      <c r="W868" s="13"/>
    </row>
    <row r="869" spans="23:23" x14ac:dyDescent="0.25">
      <c r="W869" s="13"/>
    </row>
    <row r="870" spans="23:23" x14ac:dyDescent="0.25">
      <c r="W870" s="13"/>
    </row>
    <row r="871" spans="23:23" x14ac:dyDescent="0.25">
      <c r="W871" s="13"/>
    </row>
    <row r="872" spans="23:23" x14ac:dyDescent="0.25">
      <c r="W872" s="13"/>
    </row>
    <row r="873" spans="23:23" x14ac:dyDescent="0.25">
      <c r="W873" s="13"/>
    </row>
    <row r="874" spans="23:23" x14ac:dyDescent="0.25">
      <c r="W874" s="13"/>
    </row>
    <row r="875" spans="23:23" x14ac:dyDescent="0.25">
      <c r="W875" s="13"/>
    </row>
    <row r="876" spans="23:23" x14ac:dyDescent="0.25">
      <c r="W876" s="13"/>
    </row>
    <row r="877" spans="23:23" x14ac:dyDescent="0.25">
      <c r="W877" s="13"/>
    </row>
    <row r="878" spans="23:23" x14ac:dyDescent="0.25">
      <c r="W878" s="13"/>
    </row>
    <row r="879" spans="23:23" x14ac:dyDescent="0.25">
      <c r="W879" s="13"/>
    </row>
    <row r="880" spans="23:23" x14ac:dyDescent="0.25">
      <c r="W880" s="13"/>
    </row>
    <row r="881" spans="23:23" x14ac:dyDescent="0.25">
      <c r="W881" s="13"/>
    </row>
    <row r="882" spans="23:23" x14ac:dyDescent="0.25">
      <c r="W882" s="13"/>
    </row>
    <row r="883" spans="23:23" x14ac:dyDescent="0.25">
      <c r="W883" s="13"/>
    </row>
    <row r="884" spans="23:23" x14ac:dyDescent="0.25">
      <c r="W884" s="13"/>
    </row>
    <row r="885" spans="23:23" x14ac:dyDescent="0.25">
      <c r="W885" s="13"/>
    </row>
    <row r="886" spans="23:23" x14ac:dyDescent="0.25">
      <c r="W886" s="13"/>
    </row>
    <row r="887" spans="23:23" x14ac:dyDescent="0.25">
      <c r="W887" s="13"/>
    </row>
    <row r="888" spans="23:23" x14ac:dyDescent="0.25">
      <c r="W888" s="13"/>
    </row>
    <row r="889" spans="23:23" x14ac:dyDescent="0.25">
      <c r="W889" s="13"/>
    </row>
    <row r="890" spans="23:23" x14ac:dyDescent="0.25">
      <c r="W890" s="13"/>
    </row>
    <row r="891" spans="23:23" x14ac:dyDescent="0.25">
      <c r="W891" s="13"/>
    </row>
    <row r="892" spans="23:23" x14ac:dyDescent="0.25">
      <c r="W892" s="13"/>
    </row>
    <row r="893" spans="23:23" x14ac:dyDescent="0.25">
      <c r="W893" s="13"/>
    </row>
    <row r="894" spans="23:23" x14ac:dyDescent="0.25">
      <c r="W894" s="13"/>
    </row>
    <row r="895" spans="23:23" x14ac:dyDescent="0.25">
      <c r="W895" s="13"/>
    </row>
    <row r="896" spans="23:23" x14ac:dyDescent="0.25">
      <c r="W896" s="13"/>
    </row>
    <row r="897" spans="23:23" x14ac:dyDescent="0.25">
      <c r="W897" s="13"/>
    </row>
    <row r="898" spans="23:23" x14ac:dyDescent="0.25">
      <c r="W898" s="13"/>
    </row>
    <row r="899" spans="23:23" x14ac:dyDescent="0.25">
      <c r="W899" s="13"/>
    </row>
    <row r="900" spans="23:23" x14ac:dyDescent="0.25">
      <c r="W900" s="13"/>
    </row>
    <row r="901" spans="23:23" x14ac:dyDescent="0.25">
      <c r="W901" s="13"/>
    </row>
    <row r="902" spans="23:23" x14ac:dyDescent="0.25">
      <c r="W902" s="13"/>
    </row>
    <row r="903" spans="23:23" x14ac:dyDescent="0.25">
      <c r="W903" s="13"/>
    </row>
    <row r="904" spans="23:23" x14ac:dyDescent="0.25">
      <c r="W904" s="13"/>
    </row>
    <row r="905" spans="23:23" x14ac:dyDescent="0.25">
      <c r="W905" s="13"/>
    </row>
    <row r="906" spans="23:23" x14ac:dyDescent="0.25">
      <c r="W906" s="13"/>
    </row>
    <row r="907" spans="23:23" x14ac:dyDescent="0.25">
      <c r="W907" s="13"/>
    </row>
    <row r="908" spans="23:23" x14ac:dyDescent="0.25">
      <c r="W908" s="13"/>
    </row>
    <row r="909" spans="23:23" x14ac:dyDescent="0.25">
      <c r="W909" s="13"/>
    </row>
    <row r="910" spans="23:23" x14ac:dyDescent="0.25">
      <c r="W910" s="13"/>
    </row>
    <row r="911" spans="23:23" x14ac:dyDescent="0.25">
      <c r="W911" s="13"/>
    </row>
    <row r="912" spans="23:23" x14ac:dyDescent="0.25">
      <c r="W912" s="13"/>
    </row>
    <row r="913" spans="23:23" x14ac:dyDescent="0.25">
      <c r="W913" s="13"/>
    </row>
    <row r="914" spans="23:23" x14ac:dyDescent="0.25">
      <c r="W914" s="13"/>
    </row>
    <row r="915" spans="23:23" x14ac:dyDescent="0.25">
      <c r="W915" s="13"/>
    </row>
    <row r="916" spans="23:23" x14ac:dyDescent="0.25">
      <c r="W916" s="13"/>
    </row>
    <row r="917" spans="23:23" x14ac:dyDescent="0.25">
      <c r="W917" s="13"/>
    </row>
    <row r="918" spans="23:23" x14ac:dyDescent="0.25">
      <c r="W918" s="13"/>
    </row>
  </sheetData>
  <protectedRanges>
    <protectedRange sqref="O31:Q31 S31" name="Rango1" securityDescriptor="O:WDG:WDD:(A;;CC;;;S-1-5-21-1528164968-1790463351-673733271-1117)"/>
  </protectedRanges>
  <mergeCells count="18">
    <mergeCell ref="T29:X29"/>
    <mergeCell ref="A17:C20"/>
    <mergeCell ref="D17:W20"/>
    <mergeCell ref="A22:C22"/>
    <mergeCell ref="E22:F22"/>
    <mergeCell ref="H22:J22"/>
    <mergeCell ref="M22:O22"/>
    <mergeCell ref="O30:R30"/>
    <mergeCell ref="O31:R31"/>
    <mergeCell ref="O32:R32"/>
    <mergeCell ref="A23:C23"/>
    <mergeCell ref="H23:I23"/>
    <mergeCell ref="H24:I24"/>
    <mergeCell ref="H25:I25"/>
    <mergeCell ref="H26:I26"/>
    <mergeCell ref="A29:G29"/>
    <mergeCell ref="H29:N29"/>
    <mergeCell ref="O29:S29"/>
  </mergeCells>
  <conditionalFormatting sqref="W31:W32">
    <cfRule type="containsText" dxfId="56" priority="1" stopIfTrue="1" operator="containsText" text="Cerrada">
      <formula>NOT(ISERROR(SEARCH("Cerrada",W31)))</formula>
    </cfRule>
    <cfRule type="containsText" dxfId="55" priority="2" stopIfTrue="1" operator="containsText" text="En ejecución">
      <formula>NOT(ISERROR(SEARCH("En ejecución",W31)))</formula>
    </cfRule>
    <cfRule type="containsText" dxfId="54" priority="3" stopIfTrue="1" operator="containsText" text="Vencida">
      <formula>NOT(ISERROR(SEARCH("Vencida",W31)))</formula>
    </cfRule>
  </conditionalFormatting>
  <dataValidations count="7">
    <dataValidation type="list" allowBlank="1" showInputMessage="1" showErrorMessage="1" sqref="W31:W32">
      <formula1>$I$2:$I$4</formula1>
    </dataValidation>
    <dataValidation type="list" allowBlank="1" showInputMessage="1" showErrorMessage="1" sqref="V31:V32">
      <formula1>$J$2:$J$4</formula1>
    </dataValidation>
    <dataValidation type="list" allowBlank="1" showInputMessage="1" showErrorMessage="1" sqref="I32">
      <formula1>$H$2:$H$3</formula1>
    </dataValidation>
    <dataValidation type="list" allowBlank="1" showInputMessage="1" showErrorMessage="1" sqref="F32">
      <formula1>$G$2:$G$5</formula1>
    </dataValidation>
    <dataValidation type="list" allowBlank="1" showInputMessage="1" showErrorMessage="1" sqref="C32">
      <formula1>$D$2:$D$13</formula1>
    </dataValidation>
    <dataValidation type="list" allowBlank="1" showInputMessage="1" showErrorMessage="1" sqref="B32">
      <formula1>$F$2:$F$6</formula1>
    </dataValidation>
    <dataValidation type="list" allowBlank="1" showErrorMessage="1" sqref="A23">
      <formula1>PROCESOS</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A919"/>
  <sheetViews>
    <sheetView showGridLines="0" topLeftCell="A20" zoomScale="90" zoomScaleNormal="90" workbookViewId="0">
      <selection activeCell="F27" sqref="F27"/>
    </sheetView>
  </sheetViews>
  <sheetFormatPr baseColWidth="10" defaultColWidth="14.42578125" defaultRowHeight="15" customHeight="1" x14ac:dyDescent="0.25"/>
  <cols>
    <col min="1" max="1" width="6.5703125" style="173" customWidth="1"/>
    <col min="2" max="2" width="10.7109375" style="173" customWidth="1"/>
    <col min="3" max="3" width="17.5703125" style="173" customWidth="1"/>
    <col min="4" max="4" width="21.5703125" style="173" customWidth="1"/>
    <col min="5" max="5" width="52.28515625" style="173" customWidth="1"/>
    <col min="6" max="6" width="24.140625" style="173" customWidth="1"/>
    <col min="7" max="7" width="37.28515625" style="173" customWidth="1"/>
    <col min="8" max="8" width="25.85546875" style="173" customWidth="1"/>
    <col min="9" max="9" width="14" style="173" customWidth="1"/>
    <col min="10" max="10" width="18" style="173" customWidth="1"/>
    <col min="11" max="11" width="18.5703125" style="173" customWidth="1"/>
    <col min="12" max="12" width="20" style="173" customWidth="1"/>
    <col min="13" max="13" width="18.28515625" style="173" customWidth="1"/>
    <col min="14" max="15" width="18" style="173" customWidth="1"/>
    <col min="16" max="16" width="26.28515625" style="173" customWidth="1"/>
    <col min="17" max="17" width="24.85546875" style="173" customWidth="1"/>
    <col min="18" max="18" width="19.42578125" style="173" customWidth="1"/>
    <col min="19" max="19" width="28.140625" style="173" customWidth="1"/>
    <col min="20" max="20" width="57.28515625" style="173" customWidth="1"/>
    <col min="21" max="21" width="40.140625" style="173" customWidth="1"/>
    <col min="22" max="22" width="18.42578125" style="173" customWidth="1"/>
    <col min="23" max="23" width="19.42578125" style="173" customWidth="1"/>
    <col min="24" max="24" width="80.28515625" style="173" customWidth="1"/>
    <col min="25" max="25" width="31.140625" style="173" customWidth="1"/>
    <col min="26" max="26" width="14.42578125" style="173" customWidth="1"/>
    <col min="27" max="28" width="11" style="173" customWidth="1"/>
    <col min="29" max="16384" width="14.42578125" style="173"/>
  </cols>
  <sheetData>
    <row r="1" spans="1:26" ht="44.25" hidden="1" customHeight="1" x14ac:dyDescent="0.35">
      <c r="A1" s="2"/>
      <c r="B1" s="88"/>
      <c r="C1" s="89" t="s">
        <v>1</v>
      </c>
      <c r="D1" s="89" t="s">
        <v>2</v>
      </c>
      <c r="E1" s="5"/>
      <c r="F1" s="6" t="s">
        <v>3</v>
      </c>
      <c r="G1" s="6" t="s">
        <v>144</v>
      </c>
      <c r="H1" s="6" t="s">
        <v>5</v>
      </c>
      <c r="I1" s="6" t="s">
        <v>7</v>
      </c>
      <c r="J1" s="6" t="s">
        <v>166</v>
      </c>
      <c r="K1" s="1"/>
      <c r="L1" s="8"/>
      <c r="M1" s="7"/>
      <c r="N1" s="7"/>
      <c r="O1" s="7"/>
      <c r="P1" s="7"/>
      <c r="Q1" s="7"/>
      <c r="R1" s="7"/>
      <c r="S1" s="1"/>
      <c r="T1" s="1"/>
      <c r="U1" s="1"/>
      <c r="V1" s="1"/>
      <c r="W1" s="1"/>
      <c r="X1" s="1"/>
      <c r="Y1" s="1"/>
    </row>
    <row r="2" spans="1:26" s="79" customFormat="1" ht="26.25" hidden="1" thickBot="1" x14ac:dyDescent="0.25">
      <c r="A2" s="75"/>
      <c r="B2" s="87"/>
      <c r="C2" s="90" t="s">
        <v>8</v>
      </c>
      <c r="D2" s="91" t="s">
        <v>9</v>
      </c>
      <c r="E2" s="82"/>
      <c r="F2" s="94" t="s">
        <v>10</v>
      </c>
      <c r="G2" s="95" t="s">
        <v>162</v>
      </c>
      <c r="H2" s="94" t="s">
        <v>24</v>
      </c>
      <c r="I2" s="160" t="s">
        <v>149</v>
      </c>
      <c r="J2" s="80" t="s">
        <v>164</v>
      </c>
      <c r="K2" s="75"/>
      <c r="L2" s="76"/>
      <c r="M2" s="78"/>
      <c r="N2" s="78"/>
      <c r="O2" s="78"/>
      <c r="P2" s="78"/>
      <c r="Q2" s="78"/>
      <c r="R2" s="78"/>
      <c r="S2" s="75"/>
      <c r="T2" s="75"/>
      <c r="U2" s="75"/>
      <c r="V2" s="75"/>
      <c r="W2" s="75"/>
      <c r="X2" s="75"/>
      <c r="Y2" s="75"/>
    </row>
    <row r="3" spans="1:26" s="79" customFormat="1" ht="26.25" hidden="1" thickBot="1" x14ac:dyDescent="0.25">
      <c r="A3" s="75"/>
      <c r="B3" s="87"/>
      <c r="C3" s="90" t="s">
        <v>14</v>
      </c>
      <c r="D3" s="91" t="s">
        <v>15</v>
      </c>
      <c r="E3" s="82"/>
      <c r="F3" s="94" t="s">
        <v>135</v>
      </c>
      <c r="G3" s="95" t="s">
        <v>11</v>
      </c>
      <c r="H3" s="95" t="s">
        <v>147</v>
      </c>
      <c r="I3" s="162" t="s">
        <v>150</v>
      </c>
      <c r="J3" s="80" t="s">
        <v>167</v>
      </c>
      <c r="K3" s="75"/>
      <c r="L3" s="76"/>
      <c r="M3" s="78"/>
      <c r="N3" s="78"/>
      <c r="O3" s="78"/>
      <c r="P3" s="78"/>
      <c r="Q3" s="78"/>
      <c r="R3" s="78"/>
      <c r="S3" s="75"/>
      <c r="T3" s="75"/>
      <c r="U3" s="75"/>
      <c r="V3" s="75"/>
      <c r="W3" s="75"/>
      <c r="X3" s="75"/>
      <c r="Y3" s="75"/>
    </row>
    <row r="4" spans="1:26" s="79" customFormat="1" ht="26.25" hidden="1" thickBot="1" x14ac:dyDescent="0.25">
      <c r="A4" s="75"/>
      <c r="B4" s="87"/>
      <c r="C4" s="90" t="s">
        <v>126</v>
      </c>
      <c r="D4" s="91" t="s">
        <v>130</v>
      </c>
      <c r="E4" s="82"/>
      <c r="F4" s="94" t="s">
        <v>136</v>
      </c>
      <c r="G4" s="95" t="s">
        <v>145</v>
      </c>
      <c r="H4" s="83"/>
      <c r="I4" s="161" t="s">
        <v>30</v>
      </c>
      <c r="J4" s="80" t="s">
        <v>165</v>
      </c>
      <c r="K4" s="75"/>
      <c r="L4" s="76"/>
      <c r="M4" s="78"/>
      <c r="N4" s="78"/>
      <c r="O4" s="78"/>
      <c r="P4" s="78"/>
      <c r="Q4" s="78"/>
      <c r="R4" s="78"/>
      <c r="S4" s="75"/>
      <c r="T4" s="75"/>
      <c r="U4" s="75"/>
      <c r="V4" s="75"/>
      <c r="W4" s="75"/>
      <c r="X4" s="75"/>
      <c r="Y4" s="75"/>
    </row>
    <row r="5" spans="1:26" s="79" customFormat="1" ht="39" hidden="1" thickBot="1" x14ac:dyDescent="0.25">
      <c r="A5" s="75"/>
      <c r="B5" s="87"/>
      <c r="C5" s="91" t="s">
        <v>124</v>
      </c>
      <c r="D5" s="91" t="s">
        <v>132</v>
      </c>
      <c r="E5" s="82"/>
      <c r="F5" s="95" t="s">
        <v>137</v>
      </c>
      <c r="G5" s="95" t="s">
        <v>17</v>
      </c>
      <c r="H5" s="81"/>
      <c r="I5" s="80"/>
      <c r="J5" s="80"/>
      <c r="K5" s="75"/>
      <c r="L5" s="76"/>
      <c r="M5" s="78"/>
      <c r="N5" s="78"/>
      <c r="O5" s="78"/>
      <c r="P5" s="78"/>
      <c r="Q5" s="78"/>
      <c r="R5" s="78"/>
      <c r="S5" s="75"/>
      <c r="T5" s="75"/>
      <c r="U5" s="75"/>
      <c r="V5" s="75"/>
      <c r="W5" s="75"/>
      <c r="X5" s="75"/>
      <c r="Y5" s="75"/>
    </row>
    <row r="6" spans="1:26" s="79" customFormat="1" ht="26.25" hidden="1" thickBot="1" x14ac:dyDescent="0.25">
      <c r="A6" s="75"/>
      <c r="B6" s="87"/>
      <c r="C6" s="90" t="s">
        <v>38</v>
      </c>
      <c r="D6" s="91" t="s">
        <v>131</v>
      </c>
      <c r="F6" s="95" t="s">
        <v>138</v>
      </c>
      <c r="G6" s="81"/>
      <c r="H6" s="81"/>
      <c r="I6" s="80"/>
      <c r="J6" s="80"/>
      <c r="K6" s="75"/>
      <c r="L6" s="76"/>
      <c r="M6" s="78"/>
      <c r="N6" s="78"/>
      <c r="O6" s="78"/>
      <c r="P6" s="78"/>
      <c r="Q6" s="78"/>
      <c r="R6" s="78"/>
      <c r="S6" s="75"/>
      <c r="T6" s="75"/>
      <c r="U6" s="75"/>
      <c r="V6" s="75"/>
      <c r="W6" s="75"/>
      <c r="X6" s="75"/>
      <c r="Y6" s="75"/>
    </row>
    <row r="7" spans="1:26" s="79" customFormat="1" ht="26.25" hidden="1" thickBot="1" x14ac:dyDescent="0.25">
      <c r="A7" s="75"/>
      <c r="B7" s="87"/>
      <c r="C7" s="90" t="s">
        <v>42</v>
      </c>
      <c r="D7" s="91" t="s">
        <v>133</v>
      </c>
      <c r="E7" s="82"/>
      <c r="F7" s="83"/>
      <c r="G7" s="81"/>
      <c r="H7" s="81"/>
      <c r="I7" s="84"/>
      <c r="J7" s="84"/>
      <c r="K7" s="75"/>
      <c r="L7" s="76"/>
      <c r="M7" s="78"/>
      <c r="N7" s="78"/>
      <c r="O7" s="78"/>
      <c r="P7" s="78"/>
      <c r="Q7" s="78"/>
      <c r="R7" s="78"/>
      <c r="S7" s="75"/>
      <c r="T7" s="75"/>
      <c r="U7" s="75"/>
      <c r="V7" s="75"/>
      <c r="W7" s="75"/>
      <c r="X7" s="75"/>
      <c r="Y7" s="75"/>
    </row>
    <row r="8" spans="1:26" s="79" customFormat="1" ht="26.25" hidden="1" thickBot="1" x14ac:dyDescent="0.25">
      <c r="A8" s="75"/>
      <c r="B8" s="87"/>
      <c r="C8" s="90" t="s">
        <v>45</v>
      </c>
      <c r="D8" s="91" t="s">
        <v>35</v>
      </c>
      <c r="E8" s="82"/>
      <c r="F8" s="83"/>
      <c r="G8" s="81"/>
      <c r="H8" s="81"/>
      <c r="I8" s="80"/>
      <c r="J8" s="80"/>
      <c r="K8" s="75"/>
      <c r="L8" s="76"/>
      <c r="M8" s="78"/>
      <c r="N8" s="78"/>
      <c r="O8" s="78"/>
      <c r="P8" s="78"/>
      <c r="Q8" s="78"/>
      <c r="R8" s="78"/>
      <c r="S8" s="75"/>
      <c r="T8" s="75"/>
      <c r="U8" s="75"/>
      <c r="V8" s="75"/>
      <c r="W8" s="75"/>
      <c r="X8" s="75"/>
      <c r="Y8" s="75"/>
    </row>
    <row r="9" spans="1:26" s="79" customFormat="1" ht="51.75" hidden="1" thickBot="1" x14ac:dyDescent="0.25">
      <c r="A9" s="75"/>
      <c r="B9" s="87"/>
      <c r="C9" s="90" t="s">
        <v>127</v>
      </c>
      <c r="D9" s="91" t="s">
        <v>39</v>
      </c>
      <c r="E9" s="82"/>
      <c r="F9" s="81"/>
      <c r="G9" s="81"/>
      <c r="H9" s="81"/>
      <c r="I9" s="80"/>
      <c r="J9" s="80"/>
      <c r="K9" s="75"/>
      <c r="L9" s="76"/>
      <c r="M9" s="78"/>
      <c r="N9" s="78"/>
      <c r="O9" s="78"/>
      <c r="P9" s="78"/>
      <c r="Q9" s="78"/>
      <c r="R9" s="78"/>
      <c r="S9" s="75"/>
      <c r="T9" s="75"/>
      <c r="U9" s="75"/>
      <c r="V9" s="75"/>
      <c r="W9" s="75"/>
      <c r="X9" s="75"/>
      <c r="Y9" s="75"/>
    </row>
    <row r="10" spans="1:26" s="79" customFormat="1" ht="26.25" hidden="1" thickBot="1" x14ac:dyDescent="0.25">
      <c r="A10" s="75"/>
      <c r="B10" s="87"/>
      <c r="C10" s="90" t="s">
        <v>50</v>
      </c>
      <c r="D10" s="91" t="s">
        <v>43</v>
      </c>
      <c r="E10" s="82"/>
      <c r="F10" s="81"/>
      <c r="G10" s="81"/>
      <c r="H10" s="81"/>
      <c r="I10" s="80"/>
      <c r="J10" s="80"/>
      <c r="K10" s="75"/>
      <c r="L10" s="76"/>
      <c r="M10" s="78"/>
      <c r="N10" s="78"/>
      <c r="O10" s="78"/>
      <c r="P10" s="78"/>
      <c r="Q10" s="78"/>
      <c r="R10" s="78"/>
      <c r="S10" s="75"/>
      <c r="T10" s="75"/>
      <c r="U10" s="75"/>
      <c r="V10" s="75"/>
      <c r="W10" s="75"/>
      <c r="X10" s="75"/>
      <c r="Y10" s="75"/>
    </row>
    <row r="11" spans="1:26" s="79" customFormat="1" ht="39" hidden="1" thickBot="1" x14ac:dyDescent="0.25">
      <c r="A11" s="75"/>
      <c r="B11" s="87"/>
      <c r="C11" s="90" t="s">
        <v>52</v>
      </c>
      <c r="D11" s="91" t="s">
        <v>139</v>
      </c>
      <c r="E11" s="82"/>
      <c r="F11" s="81"/>
      <c r="G11" s="81"/>
      <c r="H11" s="81"/>
      <c r="I11" s="80"/>
      <c r="J11" s="80"/>
      <c r="K11" s="75"/>
      <c r="L11" s="76"/>
      <c r="M11" s="78"/>
      <c r="N11" s="78"/>
      <c r="O11" s="78"/>
      <c r="P11" s="78"/>
      <c r="Q11" s="78"/>
      <c r="R11" s="78"/>
      <c r="S11" s="75"/>
      <c r="T11" s="75"/>
      <c r="U11" s="75"/>
      <c r="V11" s="75"/>
      <c r="W11" s="75"/>
      <c r="X11" s="75"/>
      <c r="Y11" s="75"/>
    </row>
    <row r="12" spans="1:26" s="79" customFormat="1" ht="26.25" hidden="1" thickBot="1" x14ac:dyDescent="0.25">
      <c r="A12" s="75"/>
      <c r="B12" s="87"/>
      <c r="C12" s="90" t="s">
        <v>54</v>
      </c>
      <c r="D12" s="91" t="s">
        <v>134</v>
      </c>
      <c r="E12" s="82"/>
      <c r="F12" s="85"/>
      <c r="G12" s="85"/>
      <c r="H12" s="85"/>
      <c r="I12" s="86"/>
      <c r="J12" s="78"/>
      <c r="K12" s="78"/>
      <c r="L12" s="75"/>
      <c r="M12" s="76"/>
      <c r="N12" s="78"/>
      <c r="O12" s="78"/>
      <c r="P12" s="78"/>
      <c r="Q12" s="78"/>
      <c r="R12" s="78"/>
      <c r="S12" s="78"/>
      <c r="T12" s="75"/>
      <c r="U12" s="75"/>
      <c r="V12" s="75"/>
      <c r="W12" s="75"/>
      <c r="X12" s="75"/>
      <c r="Y12" s="75"/>
      <c r="Z12" s="75"/>
    </row>
    <row r="13" spans="1:26" s="79" customFormat="1" ht="39" hidden="1" thickBot="1" x14ac:dyDescent="0.25">
      <c r="A13" s="75"/>
      <c r="B13" s="87"/>
      <c r="C13" s="90" t="s">
        <v>55</v>
      </c>
      <c r="D13" s="91" t="s">
        <v>53</v>
      </c>
      <c r="E13" s="82"/>
      <c r="F13" s="85"/>
      <c r="G13" s="85"/>
      <c r="H13" s="85"/>
      <c r="I13" s="86"/>
      <c r="J13" s="78"/>
      <c r="K13" s="78"/>
      <c r="L13" s="75"/>
      <c r="M13" s="76"/>
      <c r="N13" s="78"/>
      <c r="O13" s="78"/>
      <c r="P13" s="78"/>
      <c r="Q13" s="78"/>
      <c r="R13" s="78"/>
      <c r="S13" s="78"/>
      <c r="T13" s="75"/>
      <c r="U13" s="75"/>
      <c r="V13" s="75"/>
      <c r="W13" s="75"/>
      <c r="X13" s="75"/>
      <c r="Y13" s="75"/>
      <c r="Z13" s="75"/>
    </row>
    <row r="14" spans="1:26" s="79" customFormat="1" ht="26.25" hidden="1" thickBot="1" x14ac:dyDescent="0.25">
      <c r="A14" s="75"/>
      <c r="B14" s="87"/>
      <c r="C14" s="91" t="s">
        <v>128</v>
      </c>
      <c r="D14" s="92"/>
      <c r="E14" s="82"/>
      <c r="F14" s="85"/>
      <c r="G14" s="85"/>
      <c r="H14" s="85"/>
      <c r="I14" s="86"/>
      <c r="J14" s="78"/>
      <c r="K14" s="78"/>
      <c r="L14" s="75"/>
      <c r="M14" s="76"/>
      <c r="N14" s="78"/>
      <c r="O14" s="78"/>
      <c r="P14" s="78"/>
      <c r="Q14" s="78"/>
      <c r="R14" s="78"/>
      <c r="S14" s="78"/>
      <c r="T14" s="75"/>
      <c r="U14" s="75"/>
      <c r="V14" s="75"/>
      <c r="W14" s="75"/>
      <c r="X14" s="75"/>
      <c r="Y14" s="75"/>
      <c r="Z14" s="75"/>
    </row>
    <row r="15" spans="1:26" s="79" customFormat="1" ht="39" hidden="1" thickBot="1" x14ac:dyDescent="0.25">
      <c r="A15" s="75"/>
      <c r="B15" s="87"/>
      <c r="C15" s="93" t="s">
        <v>21</v>
      </c>
      <c r="D15" s="91"/>
      <c r="E15" s="82"/>
      <c r="F15" s="85"/>
      <c r="G15" s="85"/>
      <c r="H15" s="85"/>
      <c r="I15" s="86"/>
      <c r="J15" s="78"/>
      <c r="K15" s="78"/>
      <c r="L15" s="75"/>
      <c r="M15" s="76"/>
      <c r="N15" s="78"/>
      <c r="O15" s="78"/>
      <c r="P15" s="78"/>
      <c r="Q15" s="78"/>
      <c r="R15" s="78"/>
      <c r="S15" s="78"/>
      <c r="T15" s="75"/>
      <c r="U15" s="75"/>
      <c r="V15" s="75"/>
      <c r="W15" s="75"/>
      <c r="X15" s="75"/>
      <c r="Y15" s="75"/>
      <c r="Z15" s="75"/>
    </row>
    <row r="16" spans="1:26" ht="24" hidden="1" thickBot="1" x14ac:dyDescent="0.4">
      <c r="A16" s="2"/>
      <c r="B16" s="1"/>
      <c r="C16" s="1"/>
      <c r="D16" s="1"/>
      <c r="E16" s="14"/>
      <c r="F16" s="1"/>
      <c r="G16" s="14"/>
      <c r="H16" s="14"/>
      <c r="I16" s="7"/>
      <c r="J16" s="7"/>
      <c r="K16" s="7"/>
      <c r="L16" s="7"/>
      <c r="M16" s="8"/>
      <c r="N16" s="7"/>
      <c r="O16" s="7"/>
      <c r="P16" s="7"/>
      <c r="Q16" s="7"/>
      <c r="R16" s="7"/>
      <c r="S16" s="7"/>
      <c r="T16" s="15"/>
      <c r="U16" s="15"/>
      <c r="V16" s="15"/>
      <c r="W16" s="1"/>
      <c r="X16" s="16"/>
      <c r="Y16" s="16"/>
      <c r="Z16" s="1"/>
    </row>
    <row r="17" spans="1:27" ht="27.75" customHeight="1" x14ac:dyDescent="0.25">
      <c r="A17" s="553"/>
      <c r="B17" s="496"/>
      <c r="C17" s="497"/>
      <c r="D17" s="538" t="s">
        <v>56</v>
      </c>
      <c r="E17" s="539"/>
      <c r="F17" s="539"/>
      <c r="G17" s="539"/>
      <c r="H17" s="539"/>
      <c r="I17" s="539"/>
      <c r="J17" s="539"/>
      <c r="K17" s="539"/>
      <c r="L17" s="539"/>
      <c r="M17" s="539"/>
      <c r="N17" s="539"/>
      <c r="O17" s="539"/>
      <c r="P17" s="539"/>
      <c r="Q17" s="539"/>
      <c r="R17" s="539"/>
      <c r="S17" s="539"/>
      <c r="T17" s="539"/>
      <c r="U17" s="539"/>
      <c r="V17" s="539"/>
      <c r="W17" s="540"/>
      <c r="X17" s="121" t="s">
        <v>57</v>
      </c>
      <c r="Z17" s="1"/>
    </row>
    <row r="18" spans="1:27" ht="27.75" customHeight="1" x14ac:dyDescent="0.25">
      <c r="A18" s="554"/>
      <c r="B18" s="555"/>
      <c r="C18" s="439"/>
      <c r="D18" s="541"/>
      <c r="E18" s="542"/>
      <c r="F18" s="542"/>
      <c r="G18" s="542"/>
      <c r="H18" s="542"/>
      <c r="I18" s="542"/>
      <c r="J18" s="542"/>
      <c r="K18" s="542"/>
      <c r="L18" s="542"/>
      <c r="M18" s="542"/>
      <c r="N18" s="542"/>
      <c r="O18" s="542"/>
      <c r="P18" s="542"/>
      <c r="Q18" s="542"/>
      <c r="R18" s="542"/>
      <c r="S18" s="542"/>
      <c r="T18" s="542"/>
      <c r="U18" s="542"/>
      <c r="V18" s="542"/>
      <c r="W18" s="543"/>
      <c r="X18" s="176" t="s">
        <v>168</v>
      </c>
      <c r="Z18" s="1"/>
    </row>
    <row r="19" spans="1:27" ht="27.75" customHeight="1" x14ac:dyDescent="0.25">
      <c r="A19" s="554"/>
      <c r="B19" s="555"/>
      <c r="C19" s="439"/>
      <c r="D19" s="541"/>
      <c r="E19" s="542"/>
      <c r="F19" s="542"/>
      <c r="G19" s="542"/>
      <c r="H19" s="542"/>
      <c r="I19" s="542"/>
      <c r="J19" s="542"/>
      <c r="K19" s="542"/>
      <c r="L19" s="542"/>
      <c r="M19" s="542"/>
      <c r="N19" s="542"/>
      <c r="O19" s="542"/>
      <c r="P19" s="542"/>
      <c r="Q19" s="542"/>
      <c r="R19" s="542"/>
      <c r="S19" s="542"/>
      <c r="T19" s="542"/>
      <c r="U19" s="542"/>
      <c r="V19" s="542"/>
      <c r="W19" s="543"/>
      <c r="X19" s="177" t="s">
        <v>169</v>
      </c>
      <c r="Z19" s="1"/>
    </row>
    <row r="20" spans="1:27" ht="27.75" customHeight="1" thickBot="1" x14ac:dyDescent="0.3">
      <c r="A20" s="556"/>
      <c r="B20" s="419"/>
      <c r="C20" s="420"/>
      <c r="D20" s="544"/>
      <c r="E20" s="545"/>
      <c r="F20" s="545"/>
      <c r="G20" s="545"/>
      <c r="H20" s="545"/>
      <c r="I20" s="545"/>
      <c r="J20" s="545"/>
      <c r="K20" s="545"/>
      <c r="L20" s="545"/>
      <c r="M20" s="545"/>
      <c r="N20" s="545"/>
      <c r="O20" s="545"/>
      <c r="P20" s="545"/>
      <c r="Q20" s="545"/>
      <c r="R20" s="545"/>
      <c r="S20" s="545"/>
      <c r="T20" s="545"/>
      <c r="U20" s="545"/>
      <c r="V20" s="545"/>
      <c r="W20" s="546"/>
      <c r="X20" s="122" t="s">
        <v>58</v>
      </c>
      <c r="Z20" s="1"/>
    </row>
    <row r="21" spans="1:27" ht="36.75" customHeight="1" thickBot="1" x14ac:dyDescent="0.3">
      <c r="A21" s="17"/>
      <c r="B21" s="18"/>
      <c r="C21" s="18"/>
      <c r="D21" s="18"/>
      <c r="E21" s="19"/>
      <c r="F21" s="20"/>
      <c r="G21" s="21"/>
      <c r="H21" s="21"/>
      <c r="I21" s="20"/>
      <c r="J21" s="20"/>
      <c r="K21" s="20"/>
      <c r="L21" s="20"/>
      <c r="M21" s="20"/>
      <c r="N21" s="20"/>
      <c r="O21" s="20"/>
      <c r="P21" s="20"/>
      <c r="Q21" s="20"/>
      <c r="R21" s="20"/>
      <c r="S21" s="20"/>
      <c r="T21" s="22"/>
      <c r="U21" s="22"/>
      <c r="V21" s="22"/>
      <c r="W21" s="20"/>
      <c r="X21" s="21"/>
    </row>
    <row r="22" spans="1:27" ht="63" customHeight="1" thickBot="1" x14ac:dyDescent="0.3">
      <c r="A22" s="547" t="s">
        <v>59</v>
      </c>
      <c r="B22" s="548"/>
      <c r="C22" s="549"/>
      <c r="D22" s="23"/>
      <c r="E22" s="530" t="str">
        <f>CONCATENATE("INFORME DE SEGUIMIENTO DEL PROCESO ",A23)</f>
        <v>INFORME DE SEGUIMIENTO DEL PROCESO ATENCIÓN AL CIUDADANO</v>
      </c>
      <c r="F22" s="531"/>
      <c r="G22" s="21"/>
      <c r="H22" s="566" t="s">
        <v>60</v>
      </c>
      <c r="I22" s="567"/>
      <c r="J22" s="568"/>
      <c r="K22" s="107"/>
      <c r="L22" s="107"/>
      <c r="M22" s="574" t="s">
        <v>61</v>
      </c>
      <c r="N22" s="575"/>
      <c r="O22" s="576"/>
      <c r="P22" s="111"/>
      <c r="Q22" s="111"/>
      <c r="R22" s="111"/>
      <c r="S22" s="111"/>
      <c r="T22" s="111"/>
      <c r="U22" s="111"/>
      <c r="V22" s="111"/>
      <c r="W22" s="111"/>
      <c r="X22" s="110"/>
    </row>
    <row r="23" spans="1:27" ht="53.25" customHeight="1" thickBot="1" x14ac:dyDescent="0.3">
      <c r="A23" s="560" t="s">
        <v>126</v>
      </c>
      <c r="B23" s="561"/>
      <c r="C23" s="562"/>
      <c r="D23" s="23"/>
      <c r="E23" s="125" t="s">
        <v>151</v>
      </c>
      <c r="F23" s="126">
        <f>COUNTA(A31:A40)</f>
        <v>2</v>
      </c>
      <c r="G23" s="21"/>
      <c r="H23" s="569" t="s">
        <v>69</v>
      </c>
      <c r="I23" s="570"/>
      <c r="J23" s="126">
        <f>COUNTIF(I31:I40,"Acción correctiva")</f>
        <v>0</v>
      </c>
      <c r="K23" s="112"/>
      <c r="L23" s="108"/>
      <c r="M23" s="113" t="s">
        <v>65</v>
      </c>
      <c r="N23" s="124" t="s">
        <v>66</v>
      </c>
      <c r="O23" s="156" t="s">
        <v>67</v>
      </c>
      <c r="P23" s="111"/>
      <c r="Q23" s="111"/>
      <c r="R23" s="111"/>
      <c r="S23" s="111"/>
      <c r="T23" s="111"/>
      <c r="U23" s="110"/>
      <c r="V23" s="110"/>
      <c r="W23" s="23"/>
      <c r="X23" s="110"/>
    </row>
    <row r="24" spans="1:27" ht="48.75" customHeight="1" thickBot="1" x14ac:dyDescent="0.4">
      <c r="A24" s="27"/>
      <c r="B24" s="23"/>
      <c r="C24" s="23"/>
      <c r="D24" s="28"/>
      <c r="E24" s="127" t="s">
        <v>62</v>
      </c>
      <c r="F24" s="128">
        <f>COUNTA(H31:H40)</f>
        <v>2</v>
      </c>
      <c r="G24" s="24"/>
      <c r="H24" s="571" t="s">
        <v>156</v>
      </c>
      <c r="I24" s="572"/>
      <c r="J24" s="131">
        <f>COUNTIF(I31:I40,"Acción Preventiva y/o de mejora")</f>
        <v>2</v>
      </c>
      <c r="K24" s="112"/>
      <c r="L24" s="108"/>
      <c r="M24" s="114">
        <v>2016</v>
      </c>
      <c r="N24" s="37"/>
      <c r="O24" s="115">
        <v>1</v>
      </c>
      <c r="P24" s="111"/>
      <c r="Q24" s="111"/>
      <c r="R24" s="112"/>
      <c r="S24" s="112"/>
      <c r="T24" s="112"/>
      <c r="U24" s="110"/>
      <c r="V24" s="110"/>
      <c r="W24" s="23"/>
      <c r="X24" s="110"/>
    </row>
    <row r="25" spans="1:27" ht="53.25" customHeight="1" x14ac:dyDescent="0.35">
      <c r="A25" s="27"/>
      <c r="B25" s="23"/>
      <c r="C25" s="23"/>
      <c r="D25" s="33"/>
      <c r="E25" s="129" t="s">
        <v>152</v>
      </c>
      <c r="F25" s="128">
        <f>COUNTIF(W31:W40, "Vencida")</f>
        <v>0</v>
      </c>
      <c r="G25" s="24"/>
      <c r="H25" s="573"/>
      <c r="I25" s="573"/>
      <c r="J25" s="118"/>
      <c r="K25" s="112"/>
      <c r="L25" s="108"/>
      <c r="M25" s="116">
        <v>2017</v>
      </c>
      <c r="N25" s="46"/>
      <c r="O25" s="117">
        <v>3</v>
      </c>
      <c r="P25" s="111"/>
      <c r="Q25" s="111"/>
      <c r="R25" s="112"/>
      <c r="S25" s="112"/>
      <c r="T25" s="112"/>
      <c r="U25" s="110"/>
      <c r="V25" s="110"/>
      <c r="W25" s="23"/>
      <c r="X25" s="62"/>
    </row>
    <row r="26" spans="1:27" ht="48.75" customHeight="1" x14ac:dyDescent="0.35">
      <c r="A26" s="27"/>
      <c r="B26" s="23"/>
      <c r="C26" s="23"/>
      <c r="D26" s="28"/>
      <c r="E26" s="129" t="s">
        <v>153</v>
      </c>
      <c r="F26" s="373">
        <f>COUNTIF(W31:W40, "En ejecución")</f>
        <v>2</v>
      </c>
      <c r="G26" s="24"/>
      <c r="H26" s="573"/>
      <c r="I26" s="573"/>
      <c r="J26" s="174"/>
      <c r="K26" s="118"/>
      <c r="L26" s="108"/>
      <c r="M26" s="116">
        <v>2018</v>
      </c>
      <c r="N26" s="46"/>
      <c r="O26" s="117"/>
      <c r="P26" s="111"/>
      <c r="Q26" s="111"/>
      <c r="R26" s="112"/>
      <c r="S26" s="112"/>
      <c r="T26" s="112"/>
      <c r="U26" s="110"/>
      <c r="V26" s="110"/>
      <c r="W26" s="23"/>
      <c r="X26" s="62"/>
    </row>
    <row r="27" spans="1:27" ht="51" customHeight="1" thickBot="1" x14ac:dyDescent="0.4">
      <c r="A27" s="27"/>
      <c r="B27" s="23"/>
      <c r="C27" s="23"/>
      <c r="D27" s="33"/>
      <c r="E27" s="130" t="s">
        <v>155</v>
      </c>
      <c r="F27" s="131">
        <f>COUNTIF(W31:W40, "Cerrada")</f>
        <v>0</v>
      </c>
      <c r="G27" s="24"/>
      <c r="H27" s="25"/>
      <c r="I27" s="109"/>
      <c r="J27" s="108"/>
      <c r="K27" s="108"/>
      <c r="L27" s="108"/>
      <c r="M27" s="119" t="s">
        <v>75</v>
      </c>
      <c r="N27" s="120">
        <f>SUM(N24:N26)</f>
        <v>0</v>
      </c>
      <c r="O27" s="157">
        <f>SUM(O24:O26)</f>
        <v>4</v>
      </c>
      <c r="P27" s="111"/>
      <c r="Q27" s="111"/>
      <c r="R27" s="112"/>
      <c r="S27" s="112"/>
      <c r="T27" s="112"/>
      <c r="U27" s="110"/>
      <c r="V27" s="110"/>
      <c r="W27" s="23"/>
      <c r="X27" s="62"/>
    </row>
    <row r="28" spans="1:27" ht="41.25" customHeight="1" thickBot="1" x14ac:dyDescent="0.4">
      <c r="A28" s="27"/>
      <c r="B28" s="23"/>
      <c r="C28" s="23"/>
      <c r="D28" s="23"/>
      <c r="E28" s="103"/>
      <c r="F28" s="104"/>
      <c r="G28" s="24"/>
      <c r="H28" s="25"/>
      <c r="I28" s="105"/>
      <c r="J28" s="106"/>
      <c r="K28" s="105"/>
      <c r="L28" s="106"/>
      <c r="M28" s="123"/>
      <c r="N28" s="26"/>
      <c r="O28" s="26"/>
      <c r="P28" s="26"/>
      <c r="Q28" s="26"/>
      <c r="R28" s="20"/>
      <c r="S28" s="20"/>
      <c r="T28" s="20"/>
      <c r="U28" s="20"/>
      <c r="V28" s="20"/>
      <c r="W28" s="20"/>
      <c r="X28" s="20"/>
    </row>
    <row r="29" spans="1:27" s="97" customFormat="1" ht="45" customHeight="1" thickBot="1" x14ac:dyDescent="0.25">
      <c r="A29" s="557" t="s">
        <v>80</v>
      </c>
      <c r="B29" s="558"/>
      <c r="C29" s="558"/>
      <c r="D29" s="558"/>
      <c r="E29" s="558"/>
      <c r="F29" s="558"/>
      <c r="G29" s="559"/>
      <c r="H29" s="550" t="s">
        <v>81</v>
      </c>
      <c r="I29" s="551"/>
      <c r="J29" s="551"/>
      <c r="K29" s="551"/>
      <c r="L29" s="551"/>
      <c r="M29" s="551"/>
      <c r="N29" s="552"/>
      <c r="O29" s="563" t="s">
        <v>82</v>
      </c>
      <c r="P29" s="564"/>
      <c r="Q29" s="564"/>
      <c r="R29" s="564"/>
      <c r="S29" s="565"/>
      <c r="T29" s="527" t="s">
        <v>148</v>
      </c>
      <c r="U29" s="528"/>
      <c r="V29" s="528"/>
      <c r="W29" s="528"/>
      <c r="X29" s="529"/>
      <c r="Y29" s="99"/>
      <c r="Z29" s="100"/>
      <c r="AA29" s="101"/>
    </row>
    <row r="30" spans="1:27" ht="63" customHeight="1" thickBot="1" x14ac:dyDescent="0.3">
      <c r="A30" s="196" t="s">
        <v>154</v>
      </c>
      <c r="B30" s="197" t="s">
        <v>3</v>
      </c>
      <c r="C30" s="197" t="s">
        <v>84</v>
      </c>
      <c r="D30" s="197" t="s">
        <v>140</v>
      </c>
      <c r="E30" s="197" t="s">
        <v>141</v>
      </c>
      <c r="F30" s="197" t="s">
        <v>142</v>
      </c>
      <c r="G30" s="198" t="s">
        <v>143</v>
      </c>
      <c r="H30" s="199" t="s">
        <v>146</v>
      </c>
      <c r="I30" s="197" t="s">
        <v>5</v>
      </c>
      <c r="J30" s="197" t="s">
        <v>85</v>
      </c>
      <c r="K30" s="200" t="s">
        <v>86</v>
      </c>
      <c r="L30" s="200" t="s">
        <v>88</v>
      </c>
      <c r="M30" s="200" t="s">
        <v>89</v>
      </c>
      <c r="N30" s="201" t="s">
        <v>90</v>
      </c>
      <c r="O30" s="535" t="s">
        <v>91</v>
      </c>
      <c r="P30" s="536"/>
      <c r="Q30" s="536"/>
      <c r="R30" s="537"/>
      <c r="S30" s="201" t="s">
        <v>92</v>
      </c>
      <c r="T30" s="202" t="s">
        <v>91</v>
      </c>
      <c r="U30" s="200" t="s">
        <v>92</v>
      </c>
      <c r="V30" s="200" t="s">
        <v>166</v>
      </c>
      <c r="W30" s="200" t="s">
        <v>93</v>
      </c>
      <c r="X30" s="201" t="s">
        <v>163</v>
      </c>
      <c r="Y30" s="98"/>
      <c r="Z30" s="102"/>
      <c r="AA30" s="102"/>
    </row>
    <row r="31" spans="1:27" ht="151.5" customHeight="1" x14ac:dyDescent="0.25">
      <c r="A31" s="296">
        <v>1</v>
      </c>
      <c r="B31" s="296" t="s">
        <v>136</v>
      </c>
      <c r="C31" s="296" t="s">
        <v>9</v>
      </c>
      <c r="D31" s="298">
        <v>43432</v>
      </c>
      <c r="E31" s="296" t="s">
        <v>464</v>
      </c>
      <c r="F31" s="296" t="s">
        <v>145</v>
      </c>
      <c r="G31" s="296" t="s">
        <v>465</v>
      </c>
      <c r="H31" s="296" t="s">
        <v>466</v>
      </c>
      <c r="I31" s="296" t="s">
        <v>147</v>
      </c>
      <c r="J31" s="296" t="s">
        <v>467</v>
      </c>
      <c r="K31" s="296" t="s">
        <v>468</v>
      </c>
      <c r="L31" s="298">
        <v>43432</v>
      </c>
      <c r="M31" s="298">
        <v>43446</v>
      </c>
      <c r="N31" s="298">
        <v>43646</v>
      </c>
      <c r="O31" s="532"/>
      <c r="P31" s="533"/>
      <c r="Q31" s="533"/>
      <c r="R31" s="534"/>
      <c r="S31" s="296"/>
      <c r="T31" s="296" t="s">
        <v>577</v>
      </c>
      <c r="U31" s="296"/>
      <c r="V31" s="296"/>
      <c r="W31" s="314" t="s">
        <v>150</v>
      </c>
      <c r="X31" s="93" t="s">
        <v>575</v>
      </c>
      <c r="Y31" s="77"/>
      <c r="Z31" s="1"/>
    </row>
    <row r="32" spans="1:27" ht="147.75" customHeight="1" x14ac:dyDescent="0.25">
      <c r="A32" s="167">
        <v>2</v>
      </c>
      <c r="B32" s="296" t="s">
        <v>136</v>
      </c>
      <c r="C32" s="296" t="s">
        <v>9</v>
      </c>
      <c r="D32" s="298">
        <v>43432</v>
      </c>
      <c r="E32" s="296" t="s">
        <v>469</v>
      </c>
      <c r="F32" s="296" t="s">
        <v>145</v>
      </c>
      <c r="G32" s="296" t="s">
        <v>470</v>
      </c>
      <c r="H32" s="169" t="s">
        <v>471</v>
      </c>
      <c r="I32" s="296" t="s">
        <v>147</v>
      </c>
      <c r="J32" s="167" t="s">
        <v>472</v>
      </c>
      <c r="K32" s="296" t="s">
        <v>473</v>
      </c>
      <c r="L32" s="298">
        <v>43432</v>
      </c>
      <c r="M32" s="298">
        <v>43446</v>
      </c>
      <c r="N32" s="298">
        <v>43646</v>
      </c>
      <c r="O32" s="581"/>
      <c r="P32" s="582"/>
      <c r="Q32" s="582"/>
      <c r="R32" s="583"/>
      <c r="S32" s="167"/>
      <c r="T32" s="296" t="s">
        <v>577</v>
      </c>
      <c r="U32" s="167"/>
      <c r="V32" s="164"/>
      <c r="W32" s="315" t="s">
        <v>150</v>
      </c>
      <c r="X32" s="168" t="s">
        <v>576</v>
      </c>
      <c r="Y32" s="16"/>
      <c r="Z32" s="1"/>
    </row>
    <row r="33" spans="1:26" ht="37.5" customHeight="1" x14ac:dyDescent="0.25">
      <c r="A33" s="166"/>
      <c r="B33" s="163"/>
      <c r="C33" s="163"/>
      <c r="D33" s="166"/>
      <c r="E33" s="167"/>
      <c r="F33" s="163"/>
      <c r="G33" s="168"/>
      <c r="H33" s="168"/>
      <c r="I33" s="164"/>
      <c r="J33" s="166"/>
      <c r="K33" s="166"/>
      <c r="L33" s="167"/>
      <c r="M33" s="166"/>
      <c r="N33" s="166"/>
      <c r="O33" s="584"/>
      <c r="P33" s="585"/>
      <c r="Q33" s="585"/>
      <c r="R33" s="586"/>
      <c r="S33" s="166"/>
      <c r="T33" s="170"/>
      <c r="U33" s="170"/>
      <c r="V33" s="165"/>
      <c r="W33" s="172"/>
      <c r="X33" s="171"/>
      <c r="Y33" s="16"/>
      <c r="Z33" s="1"/>
    </row>
    <row r="34" spans="1:26" x14ac:dyDescent="0.25">
      <c r="A34" s="1"/>
      <c r="B34" s="1"/>
      <c r="C34" s="1"/>
      <c r="D34" s="1"/>
      <c r="E34" s="16"/>
      <c r="F34" s="1"/>
      <c r="G34" s="16"/>
      <c r="H34" s="16"/>
      <c r="I34" s="1"/>
      <c r="J34" s="1"/>
      <c r="K34" s="1"/>
      <c r="L34" s="1"/>
      <c r="M34" s="1"/>
      <c r="N34" s="1"/>
      <c r="O34" s="1"/>
      <c r="P34" s="1"/>
      <c r="Q34" s="1"/>
      <c r="R34" s="1"/>
      <c r="S34" s="1"/>
      <c r="T34" s="15"/>
      <c r="U34" s="15"/>
      <c r="V34" s="15"/>
      <c r="W34" s="13"/>
      <c r="X34" s="16"/>
      <c r="Y34" s="1"/>
      <c r="Z34" s="1"/>
    </row>
    <row r="35" spans="1:26" x14ac:dyDescent="0.25">
      <c r="A35" s="1"/>
      <c r="B35" s="1"/>
      <c r="C35" s="1"/>
      <c r="D35" s="1"/>
      <c r="E35" s="16"/>
      <c r="F35" s="1"/>
      <c r="G35" s="16"/>
      <c r="H35" s="16"/>
      <c r="I35" s="1"/>
      <c r="J35" s="1"/>
      <c r="K35" s="1"/>
      <c r="L35" s="1"/>
      <c r="M35" s="1"/>
      <c r="N35" s="1"/>
      <c r="O35" s="1"/>
      <c r="P35" s="1"/>
      <c r="Q35" s="1"/>
      <c r="R35" s="1"/>
      <c r="S35" s="1"/>
      <c r="T35" s="15"/>
      <c r="U35" s="15"/>
      <c r="V35" s="15"/>
      <c r="W35" s="13"/>
      <c r="X35" s="16"/>
      <c r="Y35" s="1"/>
      <c r="Z35" s="1"/>
    </row>
    <row r="36" spans="1:26" x14ac:dyDescent="0.25">
      <c r="A36" s="1"/>
      <c r="B36" s="1"/>
      <c r="C36" s="1"/>
      <c r="D36" s="1"/>
      <c r="E36" s="16"/>
      <c r="F36" s="1"/>
      <c r="G36" s="16"/>
      <c r="H36" s="16"/>
      <c r="I36" s="1"/>
      <c r="J36" s="1"/>
      <c r="K36" s="1"/>
      <c r="L36" s="1"/>
      <c r="M36" s="1"/>
      <c r="N36" s="1"/>
      <c r="O36" s="1"/>
      <c r="P36" s="1"/>
      <c r="Q36" s="1"/>
      <c r="R36" s="1"/>
      <c r="S36" s="1"/>
      <c r="T36" s="15"/>
      <c r="U36" s="15"/>
      <c r="V36" s="15"/>
      <c r="W36" s="13"/>
      <c r="X36" s="16"/>
      <c r="Y36" s="1"/>
      <c r="Z36" s="1"/>
    </row>
    <row r="37" spans="1:26" x14ac:dyDescent="0.25">
      <c r="A37" s="1"/>
      <c r="B37" s="1"/>
      <c r="C37" s="1"/>
      <c r="D37" s="1"/>
      <c r="E37" s="16"/>
      <c r="F37" s="1"/>
      <c r="G37" s="16"/>
      <c r="H37" s="16"/>
      <c r="I37" s="1"/>
      <c r="J37" s="1"/>
      <c r="K37" s="1"/>
      <c r="L37" s="1"/>
      <c r="M37" s="1"/>
      <c r="N37" s="1"/>
      <c r="O37" s="1"/>
      <c r="P37" s="1"/>
      <c r="Q37" s="1"/>
      <c r="R37" s="1"/>
      <c r="S37" s="1"/>
      <c r="T37" s="15"/>
      <c r="U37" s="15"/>
      <c r="V37" s="15"/>
      <c r="W37" s="13"/>
      <c r="X37" s="16"/>
      <c r="Y37" s="1"/>
      <c r="Z37" s="1"/>
    </row>
    <row r="38" spans="1:26" x14ac:dyDescent="0.25">
      <c r="A38" s="1"/>
      <c r="B38" s="1"/>
      <c r="C38" s="1"/>
      <c r="D38" s="1"/>
      <c r="E38" s="16"/>
      <c r="F38" s="1"/>
      <c r="G38" s="16"/>
      <c r="H38" s="16"/>
      <c r="I38" s="1"/>
      <c r="J38" s="1"/>
      <c r="K38" s="1"/>
      <c r="L38" s="1"/>
      <c r="M38" s="1"/>
      <c r="N38" s="1"/>
      <c r="O38" s="1"/>
      <c r="P38" s="1"/>
      <c r="Q38" s="1"/>
      <c r="R38" s="1"/>
      <c r="S38" s="1"/>
      <c r="T38" s="15"/>
      <c r="U38" s="15"/>
      <c r="V38" s="15"/>
      <c r="W38" s="13"/>
      <c r="X38" s="16"/>
      <c r="Y38" s="1"/>
      <c r="Z38" s="1"/>
    </row>
    <row r="39" spans="1:26" x14ac:dyDescent="0.25">
      <c r="A39" s="1"/>
      <c r="B39" s="1"/>
      <c r="C39" s="1"/>
      <c r="D39" s="1"/>
      <c r="E39" s="16"/>
      <c r="F39" s="1"/>
      <c r="G39" s="16"/>
      <c r="H39" s="16"/>
      <c r="I39" s="1"/>
      <c r="J39" s="1"/>
      <c r="K39" s="1"/>
      <c r="L39" s="1"/>
      <c r="M39" s="1"/>
      <c r="N39" s="1"/>
      <c r="O39" s="1"/>
      <c r="P39" s="1"/>
      <c r="Q39" s="1"/>
      <c r="R39" s="1"/>
      <c r="S39" s="1"/>
      <c r="T39" s="15"/>
      <c r="U39" s="15"/>
      <c r="V39" s="15"/>
      <c r="W39" s="13"/>
      <c r="X39" s="16"/>
      <c r="Y39" s="1"/>
      <c r="Z39" s="1"/>
    </row>
    <row r="40" spans="1:26" x14ac:dyDescent="0.25">
      <c r="A40" s="1"/>
      <c r="B40" s="1"/>
      <c r="C40" s="1"/>
      <c r="D40" s="1"/>
      <c r="E40" s="16"/>
      <c r="F40" s="1"/>
      <c r="G40" s="16"/>
      <c r="H40" s="16"/>
      <c r="I40" s="1"/>
      <c r="J40" s="1"/>
      <c r="K40" s="1"/>
      <c r="L40" s="1"/>
      <c r="M40" s="1"/>
      <c r="N40" s="1"/>
      <c r="O40" s="1"/>
      <c r="P40" s="1"/>
      <c r="Q40" s="1"/>
      <c r="R40" s="1"/>
      <c r="S40" s="1"/>
      <c r="T40" s="15"/>
      <c r="U40" s="15"/>
      <c r="V40" s="15"/>
      <c r="W40" s="13"/>
      <c r="X40" s="16"/>
      <c r="Y40" s="1"/>
      <c r="Z40" s="1"/>
    </row>
    <row r="41" spans="1:26" x14ac:dyDescent="0.25">
      <c r="A41" s="1"/>
      <c r="B41" s="1"/>
      <c r="C41" s="1"/>
      <c r="D41" s="1"/>
      <c r="E41" s="16"/>
      <c r="F41" s="1"/>
      <c r="G41" s="16"/>
      <c r="H41" s="16"/>
      <c r="I41" s="1"/>
      <c r="J41" s="1"/>
      <c r="K41" s="1"/>
      <c r="L41" s="1"/>
      <c r="M41" s="1"/>
      <c r="N41" s="1"/>
      <c r="O41" s="1"/>
      <c r="P41" s="1"/>
      <c r="Q41" s="1"/>
      <c r="R41" s="1"/>
      <c r="S41" s="1"/>
      <c r="T41" s="15"/>
      <c r="U41" s="15"/>
      <c r="V41" s="15"/>
      <c r="W41" s="13"/>
      <c r="X41" s="16"/>
      <c r="Y41" s="1"/>
      <c r="Z41" s="1"/>
    </row>
    <row r="42" spans="1:26" x14ac:dyDescent="0.25">
      <c r="A42" s="1"/>
      <c r="B42" s="1"/>
      <c r="C42" s="1"/>
      <c r="D42" s="1"/>
      <c r="E42" s="16"/>
      <c r="F42" s="1"/>
      <c r="G42" s="16"/>
      <c r="H42" s="16"/>
      <c r="I42" s="1"/>
      <c r="J42" s="1"/>
      <c r="K42" s="1"/>
      <c r="L42" s="1"/>
      <c r="M42" s="1"/>
      <c r="N42" s="1"/>
      <c r="O42" s="1"/>
      <c r="P42" s="1"/>
      <c r="Q42" s="1"/>
      <c r="R42" s="1"/>
      <c r="S42" s="1"/>
      <c r="T42" s="15"/>
      <c r="U42" s="15"/>
      <c r="V42" s="15"/>
      <c r="W42" s="13"/>
      <c r="X42" s="16"/>
      <c r="Y42" s="1"/>
      <c r="Z42" s="1"/>
    </row>
    <row r="43" spans="1:26" x14ac:dyDescent="0.25">
      <c r="A43" s="1"/>
      <c r="B43" s="1"/>
      <c r="C43" s="1"/>
      <c r="D43" s="1"/>
      <c r="E43" s="16"/>
      <c r="F43" s="1"/>
      <c r="G43" s="16"/>
      <c r="H43" s="16"/>
      <c r="I43" s="1"/>
      <c r="J43" s="1"/>
      <c r="K43" s="1"/>
      <c r="L43" s="1"/>
      <c r="M43" s="1"/>
      <c r="N43" s="1"/>
      <c r="O43" s="1"/>
      <c r="P43" s="1"/>
      <c r="Q43" s="1"/>
      <c r="R43" s="1"/>
      <c r="S43" s="1"/>
      <c r="T43" s="15"/>
      <c r="U43" s="15"/>
      <c r="V43" s="15"/>
      <c r="W43" s="13"/>
      <c r="X43" s="16"/>
      <c r="Y43" s="1"/>
      <c r="Z43" s="1"/>
    </row>
    <row r="44" spans="1:26" x14ac:dyDescent="0.25">
      <c r="A44" s="1"/>
      <c r="B44" s="1"/>
      <c r="C44" s="1"/>
      <c r="D44" s="1"/>
      <c r="E44" s="16"/>
      <c r="F44" s="1"/>
      <c r="G44" s="16"/>
      <c r="H44" s="16"/>
      <c r="I44" s="1"/>
      <c r="J44" s="1"/>
      <c r="K44" s="1"/>
      <c r="L44" s="1"/>
      <c r="M44" s="1"/>
      <c r="N44" s="1"/>
      <c r="O44" s="1"/>
      <c r="P44" s="1"/>
      <c r="Q44" s="1"/>
      <c r="R44" s="1"/>
      <c r="S44" s="1"/>
      <c r="T44" s="15"/>
      <c r="U44" s="15"/>
      <c r="V44" s="15"/>
      <c r="W44" s="13"/>
      <c r="X44" s="16"/>
      <c r="Y44" s="1"/>
      <c r="Z44" s="1"/>
    </row>
    <row r="45" spans="1:26" x14ac:dyDescent="0.25">
      <c r="A45" s="1"/>
      <c r="B45" s="1"/>
      <c r="C45" s="1"/>
      <c r="D45" s="1"/>
      <c r="E45" s="16"/>
      <c r="F45" s="1"/>
      <c r="G45" s="16"/>
      <c r="H45" s="16"/>
      <c r="I45" s="1"/>
      <c r="J45" s="1"/>
      <c r="K45" s="1"/>
      <c r="L45" s="1"/>
      <c r="M45" s="1"/>
      <c r="N45" s="1"/>
      <c r="O45" s="1"/>
      <c r="P45" s="1"/>
      <c r="Q45" s="1"/>
      <c r="R45" s="1"/>
      <c r="S45" s="1"/>
      <c r="T45" s="15"/>
      <c r="U45" s="15"/>
      <c r="V45" s="15"/>
      <c r="W45" s="13"/>
      <c r="X45" s="16"/>
      <c r="Y45" s="1"/>
      <c r="Z45" s="1"/>
    </row>
    <row r="46" spans="1:26" x14ac:dyDescent="0.25">
      <c r="A46" s="1"/>
      <c r="B46" s="1"/>
      <c r="C46" s="1"/>
      <c r="D46" s="1"/>
      <c r="E46" s="16"/>
      <c r="F46" s="1"/>
      <c r="G46" s="16"/>
      <c r="H46" s="16"/>
      <c r="I46" s="1"/>
      <c r="J46" s="1"/>
      <c r="K46" s="1"/>
      <c r="L46" s="1"/>
      <c r="M46" s="1"/>
      <c r="N46" s="1"/>
      <c r="O46" s="1"/>
      <c r="P46" s="1"/>
      <c r="Q46" s="1"/>
      <c r="R46" s="1"/>
      <c r="S46" s="1"/>
      <c r="T46" s="15"/>
      <c r="U46" s="15"/>
      <c r="V46" s="15"/>
      <c r="W46" s="13"/>
      <c r="X46" s="16"/>
      <c r="Y46" s="1"/>
      <c r="Z46" s="1"/>
    </row>
    <row r="47" spans="1:26" x14ac:dyDescent="0.25">
      <c r="A47" s="1"/>
      <c r="B47" s="1"/>
      <c r="C47" s="1"/>
      <c r="D47" s="1"/>
      <c r="E47" s="16"/>
      <c r="F47" s="1"/>
      <c r="G47" s="16"/>
      <c r="H47" s="16"/>
      <c r="I47" s="1"/>
      <c r="J47" s="1"/>
      <c r="K47" s="1"/>
      <c r="L47" s="1"/>
      <c r="M47" s="1"/>
      <c r="N47" s="1"/>
      <c r="O47" s="1"/>
      <c r="P47" s="1"/>
      <c r="Q47" s="1"/>
      <c r="R47" s="1"/>
      <c r="S47" s="1"/>
      <c r="T47" s="15"/>
      <c r="U47" s="15"/>
      <c r="V47" s="15"/>
      <c r="W47" s="13"/>
      <c r="X47" s="16"/>
      <c r="Y47" s="1"/>
      <c r="Z47" s="1"/>
    </row>
    <row r="48" spans="1:26" x14ac:dyDescent="0.25">
      <c r="A48" s="1"/>
      <c r="B48" s="1"/>
      <c r="C48" s="1"/>
      <c r="D48" s="1"/>
      <c r="E48" s="16"/>
      <c r="F48" s="1"/>
      <c r="G48" s="16"/>
      <c r="H48" s="16"/>
      <c r="I48" s="1"/>
      <c r="J48" s="1"/>
      <c r="K48" s="1"/>
      <c r="L48" s="1"/>
      <c r="M48" s="1"/>
      <c r="N48" s="1"/>
      <c r="O48" s="1"/>
      <c r="P48" s="1"/>
      <c r="Q48" s="1"/>
      <c r="R48" s="1"/>
      <c r="S48" s="1"/>
      <c r="T48" s="15"/>
      <c r="U48" s="15"/>
      <c r="V48" s="15"/>
      <c r="W48" s="13"/>
      <c r="X48" s="16"/>
      <c r="Y48" s="1"/>
      <c r="Z48" s="1"/>
    </row>
    <row r="49" spans="1:26" x14ac:dyDescent="0.25">
      <c r="A49" s="1"/>
      <c r="B49" s="1"/>
      <c r="C49" s="1"/>
      <c r="D49" s="1"/>
      <c r="E49" s="16"/>
      <c r="F49" s="1"/>
      <c r="G49" s="16"/>
      <c r="H49" s="16"/>
      <c r="I49" s="1"/>
      <c r="J49" s="1"/>
      <c r="K49" s="1"/>
      <c r="L49" s="1"/>
      <c r="M49" s="1"/>
      <c r="N49" s="1"/>
      <c r="O49" s="1"/>
      <c r="P49" s="1"/>
      <c r="Q49" s="1"/>
      <c r="R49" s="1"/>
      <c r="S49" s="1"/>
      <c r="T49" s="15"/>
      <c r="U49" s="15"/>
      <c r="V49" s="15"/>
      <c r="W49" s="13"/>
      <c r="X49" s="16"/>
      <c r="Y49" s="1"/>
      <c r="Z49" s="1"/>
    </row>
    <row r="50" spans="1:26" x14ac:dyDescent="0.25">
      <c r="A50" s="1"/>
      <c r="B50" s="1"/>
      <c r="C50" s="1"/>
      <c r="D50" s="1"/>
      <c r="E50" s="16"/>
      <c r="F50" s="1"/>
      <c r="G50" s="16"/>
      <c r="H50" s="16"/>
      <c r="I50" s="1"/>
      <c r="J50" s="1"/>
      <c r="K50" s="1"/>
      <c r="L50" s="1"/>
      <c r="M50" s="1"/>
      <c r="N50" s="1"/>
      <c r="O50" s="1"/>
      <c r="P50" s="1"/>
      <c r="Q50" s="1"/>
      <c r="R50" s="1"/>
      <c r="S50" s="1"/>
      <c r="T50" s="15"/>
      <c r="U50" s="15"/>
      <c r="V50" s="15"/>
      <c r="W50" s="13"/>
      <c r="X50" s="16"/>
      <c r="Y50" s="1"/>
      <c r="Z50" s="1"/>
    </row>
    <row r="51" spans="1:26" x14ac:dyDescent="0.25">
      <c r="A51" s="1"/>
      <c r="B51" s="1"/>
      <c r="C51" s="1"/>
      <c r="D51" s="1"/>
      <c r="E51" s="16"/>
      <c r="F51" s="1"/>
      <c r="G51" s="16"/>
      <c r="H51" s="16"/>
      <c r="I51" s="1"/>
      <c r="J51" s="1"/>
      <c r="K51" s="1"/>
      <c r="L51" s="1"/>
      <c r="M51" s="1"/>
      <c r="N51" s="1"/>
      <c r="O51" s="1"/>
      <c r="P51" s="1"/>
      <c r="Q51" s="1"/>
      <c r="R51" s="1"/>
      <c r="S51" s="1"/>
      <c r="T51" s="15"/>
      <c r="U51" s="15"/>
      <c r="V51" s="15"/>
      <c r="W51" s="13"/>
      <c r="X51" s="16"/>
      <c r="Y51" s="1"/>
      <c r="Z51" s="1"/>
    </row>
    <row r="52" spans="1:26" x14ac:dyDescent="0.25">
      <c r="A52" s="1"/>
      <c r="B52" s="1"/>
      <c r="C52" s="1"/>
      <c r="D52" s="1"/>
      <c r="E52" s="16"/>
      <c r="F52" s="1"/>
      <c r="G52" s="16"/>
      <c r="H52" s="16"/>
      <c r="I52" s="1"/>
      <c r="J52" s="1"/>
      <c r="K52" s="1"/>
      <c r="L52" s="1"/>
      <c r="M52" s="1"/>
      <c r="N52" s="1"/>
      <c r="O52" s="1"/>
      <c r="P52" s="1"/>
      <c r="Q52" s="1"/>
      <c r="R52" s="1"/>
      <c r="S52" s="1"/>
      <c r="T52" s="15"/>
      <c r="U52" s="15"/>
      <c r="V52" s="15"/>
      <c r="W52" s="13"/>
      <c r="X52" s="16"/>
      <c r="Y52" s="1"/>
      <c r="Z52" s="1"/>
    </row>
    <row r="53" spans="1:26" x14ac:dyDescent="0.25">
      <c r="A53" s="1"/>
      <c r="B53" s="1"/>
      <c r="C53" s="1"/>
      <c r="D53" s="1"/>
      <c r="E53" s="16"/>
      <c r="F53" s="1"/>
      <c r="G53" s="16"/>
      <c r="H53" s="16"/>
      <c r="I53" s="1"/>
      <c r="J53" s="1"/>
      <c r="K53" s="1"/>
      <c r="L53" s="1"/>
      <c r="M53" s="1"/>
      <c r="N53" s="1"/>
      <c r="O53" s="1"/>
      <c r="P53" s="1"/>
      <c r="Q53" s="1"/>
      <c r="R53" s="1"/>
      <c r="S53" s="1"/>
      <c r="T53" s="15"/>
      <c r="U53" s="15"/>
      <c r="V53" s="15"/>
      <c r="W53" s="13"/>
      <c r="X53" s="16"/>
      <c r="Y53" s="1"/>
      <c r="Z53" s="1"/>
    </row>
    <row r="54" spans="1:26" x14ac:dyDescent="0.25">
      <c r="A54" s="1"/>
      <c r="B54" s="1"/>
      <c r="C54" s="1"/>
      <c r="D54" s="1"/>
      <c r="E54" s="16"/>
      <c r="F54" s="1"/>
      <c r="G54" s="16"/>
      <c r="H54" s="16"/>
      <c r="I54" s="1"/>
      <c r="J54" s="1"/>
      <c r="K54" s="1"/>
      <c r="L54" s="1"/>
      <c r="M54" s="1"/>
      <c r="N54" s="1"/>
      <c r="O54" s="1"/>
      <c r="P54" s="1"/>
      <c r="Q54" s="1"/>
      <c r="R54" s="1"/>
      <c r="S54" s="1"/>
      <c r="T54" s="15"/>
      <c r="U54" s="15"/>
      <c r="V54" s="15"/>
      <c r="W54" s="13"/>
      <c r="X54" s="16"/>
      <c r="Y54" s="1"/>
      <c r="Z54" s="1"/>
    </row>
    <row r="55" spans="1:26" x14ac:dyDescent="0.25">
      <c r="A55" s="1"/>
      <c r="B55" s="1"/>
      <c r="C55" s="1"/>
      <c r="D55" s="1"/>
      <c r="E55" s="16"/>
      <c r="F55" s="1"/>
      <c r="G55" s="16"/>
      <c r="H55" s="16"/>
      <c r="I55" s="1"/>
      <c r="J55" s="1"/>
      <c r="K55" s="1"/>
      <c r="L55" s="1"/>
      <c r="M55" s="1"/>
      <c r="N55" s="1"/>
      <c r="O55" s="1"/>
      <c r="P55" s="1"/>
      <c r="Q55" s="1"/>
      <c r="R55" s="1"/>
      <c r="S55" s="1"/>
      <c r="T55" s="15"/>
      <c r="U55" s="15"/>
      <c r="V55" s="15"/>
      <c r="W55" s="13"/>
      <c r="X55" s="16"/>
      <c r="Y55" s="1"/>
      <c r="Z55" s="1"/>
    </row>
    <row r="56" spans="1:26" x14ac:dyDescent="0.25">
      <c r="A56" s="1"/>
      <c r="B56" s="1"/>
      <c r="C56" s="1"/>
      <c r="D56" s="1"/>
      <c r="E56" s="16"/>
      <c r="F56" s="1"/>
      <c r="G56" s="16"/>
      <c r="H56" s="16"/>
      <c r="I56" s="1"/>
      <c r="J56" s="1"/>
      <c r="K56" s="1"/>
      <c r="L56" s="1"/>
      <c r="M56" s="1"/>
      <c r="N56" s="1"/>
      <c r="O56" s="1"/>
      <c r="P56" s="1"/>
      <c r="Q56" s="1"/>
      <c r="R56" s="1"/>
      <c r="S56" s="1"/>
      <c r="T56" s="15"/>
      <c r="U56" s="15"/>
      <c r="V56" s="15"/>
      <c r="W56" s="13"/>
      <c r="X56" s="16"/>
      <c r="Y56" s="1"/>
      <c r="Z56" s="1"/>
    </row>
    <row r="57" spans="1:26" x14ac:dyDescent="0.25">
      <c r="A57" s="1"/>
      <c r="B57" s="1"/>
      <c r="C57" s="1"/>
      <c r="D57" s="1"/>
      <c r="E57" s="16"/>
      <c r="F57" s="1"/>
      <c r="G57" s="16"/>
      <c r="H57" s="16"/>
      <c r="I57" s="1"/>
      <c r="J57" s="1"/>
      <c r="K57" s="1"/>
      <c r="L57" s="1"/>
      <c r="M57" s="1"/>
      <c r="N57" s="1"/>
      <c r="O57" s="1"/>
      <c r="P57" s="1"/>
      <c r="Q57" s="1"/>
      <c r="R57" s="1"/>
      <c r="S57" s="1"/>
      <c r="T57" s="15"/>
      <c r="U57" s="15"/>
      <c r="V57" s="15"/>
      <c r="W57" s="13"/>
      <c r="X57" s="16"/>
      <c r="Y57" s="1"/>
      <c r="Z57" s="1"/>
    </row>
    <row r="58" spans="1:26" x14ac:dyDescent="0.25">
      <c r="A58" s="1"/>
      <c r="B58" s="1"/>
      <c r="C58" s="1"/>
      <c r="D58" s="1"/>
      <c r="E58" s="16"/>
      <c r="F58" s="1"/>
      <c r="G58" s="16"/>
      <c r="H58" s="16"/>
      <c r="I58" s="1"/>
      <c r="J58" s="1"/>
      <c r="K58" s="1"/>
      <c r="L58" s="1"/>
      <c r="M58" s="1"/>
      <c r="N58" s="1"/>
      <c r="O58" s="1"/>
      <c r="P58" s="1"/>
      <c r="Q58" s="1"/>
      <c r="R58" s="1"/>
      <c r="S58" s="1"/>
      <c r="T58" s="15"/>
      <c r="U58" s="15"/>
      <c r="V58" s="15"/>
      <c r="W58" s="13"/>
      <c r="X58" s="16"/>
      <c r="Y58" s="1"/>
      <c r="Z58" s="1"/>
    </row>
    <row r="59" spans="1:26" x14ac:dyDescent="0.25">
      <c r="A59" s="1"/>
      <c r="B59" s="1"/>
      <c r="C59" s="1"/>
      <c r="D59" s="1"/>
      <c r="E59" s="16"/>
      <c r="F59" s="1"/>
      <c r="G59" s="16"/>
      <c r="H59" s="16"/>
      <c r="I59" s="1"/>
      <c r="J59" s="1"/>
      <c r="K59" s="1"/>
      <c r="L59" s="1"/>
      <c r="M59" s="1"/>
      <c r="N59" s="1"/>
      <c r="O59" s="1"/>
      <c r="P59" s="1"/>
      <c r="Q59" s="1"/>
      <c r="R59" s="1"/>
      <c r="S59" s="1"/>
      <c r="T59" s="15"/>
      <c r="U59" s="15"/>
      <c r="V59" s="15"/>
      <c r="W59" s="13"/>
      <c r="X59" s="16"/>
      <c r="Y59" s="1"/>
      <c r="Z59" s="1"/>
    </row>
    <row r="60" spans="1:26" x14ac:dyDescent="0.25">
      <c r="A60" s="1"/>
      <c r="B60" s="1"/>
      <c r="C60" s="1"/>
      <c r="D60" s="1"/>
      <c r="E60" s="16"/>
      <c r="F60" s="1"/>
      <c r="G60" s="16"/>
      <c r="H60" s="16"/>
      <c r="I60" s="1"/>
      <c r="J60" s="1"/>
      <c r="K60" s="1"/>
      <c r="L60" s="1"/>
      <c r="M60" s="1"/>
      <c r="N60" s="1"/>
      <c r="O60" s="1"/>
      <c r="P60" s="1"/>
      <c r="Q60" s="1"/>
      <c r="R60" s="1"/>
      <c r="S60" s="1"/>
      <c r="T60" s="15"/>
      <c r="U60" s="15"/>
      <c r="V60" s="15"/>
      <c r="W60" s="13"/>
      <c r="X60" s="16"/>
      <c r="Y60" s="1"/>
      <c r="Z60" s="1"/>
    </row>
    <row r="61" spans="1:26" x14ac:dyDescent="0.25">
      <c r="A61" s="1"/>
      <c r="B61" s="1"/>
      <c r="C61" s="1"/>
      <c r="D61" s="1"/>
      <c r="E61" s="16"/>
      <c r="F61" s="1"/>
      <c r="G61" s="16"/>
      <c r="H61" s="16"/>
      <c r="I61" s="1"/>
      <c r="J61" s="1"/>
      <c r="K61" s="1"/>
      <c r="L61" s="1"/>
      <c r="M61" s="1"/>
      <c r="N61" s="1"/>
      <c r="O61" s="1"/>
      <c r="P61" s="1"/>
      <c r="Q61" s="1"/>
      <c r="R61" s="1"/>
      <c r="S61" s="1"/>
      <c r="T61" s="15"/>
      <c r="U61" s="15"/>
      <c r="V61" s="15"/>
      <c r="W61" s="13"/>
      <c r="X61" s="16"/>
      <c r="Y61" s="1"/>
      <c r="Z61" s="1"/>
    </row>
    <row r="62" spans="1:26" x14ac:dyDescent="0.25">
      <c r="A62" s="1"/>
      <c r="B62" s="1"/>
      <c r="C62" s="1"/>
      <c r="D62" s="1"/>
      <c r="E62" s="16"/>
      <c r="F62" s="1"/>
      <c r="G62" s="16"/>
      <c r="H62" s="16"/>
      <c r="I62" s="1"/>
      <c r="J62" s="1"/>
      <c r="K62" s="1"/>
      <c r="L62" s="1"/>
      <c r="M62" s="1"/>
      <c r="N62" s="1"/>
      <c r="O62" s="1"/>
      <c r="P62" s="1"/>
      <c r="Q62" s="1"/>
      <c r="R62" s="1"/>
      <c r="S62" s="1"/>
      <c r="T62" s="15"/>
      <c r="U62" s="15"/>
      <c r="V62" s="15"/>
      <c r="W62" s="13"/>
      <c r="X62" s="16"/>
      <c r="Y62" s="1"/>
      <c r="Z62" s="1"/>
    </row>
    <row r="63" spans="1:26" x14ac:dyDescent="0.25">
      <c r="A63" s="1"/>
      <c r="B63" s="1"/>
      <c r="C63" s="1"/>
      <c r="D63" s="1"/>
      <c r="E63" s="16"/>
      <c r="F63" s="1"/>
      <c r="G63" s="16"/>
      <c r="H63" s="16"/>
      <c r="I63" s="1"/>
      <c r="J63" s="1"/>
      <c r="K63" s="1"/>
      <c r="L63" s="1"/>
      <c r="M63" s="1"/>
      <c r="N63" s="1"/>
      <c r="O63" s="1"/>
      <c r="P63" s="1"/>
      <c r="Q63" s="1"/>
      <c r="R63" s="1"/>
      <c r="S63" s="1"/>
      <c r="T63" s="15"/>
      <c r="U63" s="15"/>
      <c r="V63" s="15"/>
      <c r="W63" s="13"/>
      <c r="X63" s="16"/>
      <c r="Y63" s="1"/>
      <c r="Z63" s="1"/>
    </row>
    <row r="64" spans="1:26" x14ac:dyDescent="0.25">
      <c r="A64" s="1"/>
      <c r="B64" s="1"/>
      <c r="C64" s="1"/>
      <c r="D64" s="1"/>
      <c r="E64" s="16"/>
      <c r="F64" s="1"/>
      <c r="G64" s="16"/>
      <c r="H64" s="16"/>
      <c r="I64" s="1"/>
      <c r="J64" s="1"/>
      <c r="K64" s="1"/>
      <c r="L64" s="1"/>
      <c r="M64" s="1"/>
      <c r="N64" s="1"/>
      <c r="O64" s="1"/>
      <c r="P64" s="1"/>
      <c r="Q64" s="1"/>
      <c r="R64" s="1"/>
      <c r="S64" s="1"/>
      <c r="T64" s="15"/>
      <c r="U64" s="15"/>
      <c r="V64" s="15"/>
      <c r="W64" s="13"/>
      <c r="X64" s="16"/>
      <c r="Y64" s="1"/>
      <c r="Z64" s="1"/>
    </row>
    <row r="65" spans="1:26" x14ac:dyDescent="0.25">
      <c r="A65" s="1"/>
      <c r="B65" s="1"/>
      <c r="C65" s="1"/>
      <c r="D65" s="1"/>
      <c r="E65" s="16"/>
      <c r="F65" s="1"/>
      <c r="G65" s="16"/>
      <c r="H65" s="16"/>
      <c r="I65" s="1"/>
      <c r="J65" s="1"/>
      <c r="K65" s="1"/>
      <c r="L65" s="1"/>
      <c r="M65" s="1"/>
      <c r="N65" s="1"/>
      <c r="O65" s="1"/>
      <c r="P65" s="1"/>
      <c r="Q65" s="1"/>
      <c r="R65" s="1"/>
      <c r="S65" s="1"/>
      <c r="T65" s="15"/>
      <c r="U65" s="15"/>
      <c r="V65" s="15"/>
      <c r="W65" s="13"/>
      <c r="X65" s="16"/>
      <c r="Y65" s="1"/>
      <c r="Z65" s="1"/>
    </row>
    <row r="66" spans="1:26" x14ac:dyDescent="0.25">
      <c r="A66" s="1"/>
      <c r="B66" s="1"/>
      <c r="C66" s="1"/>
      <c r="D66" s="1"/>
      <c r="E66" s="16"/>
      <c r="F66" s="1"/>
      <c r="G66" s="16"/>
      <c r="H66" s="16"/>
      <c r="I66" s="1"/>
      <c r="J66" s="1"/>
      <c r="K66" s="1"/>
      <c r="L66" s="1"/>
      <c r="M66" s="1"/>
      <c r="N66" s="1"/>
      <c r="O66" s="1"/>
      <c r="P66" s="1"/>
      <c r="Q66" s="1"/>
      <c r="R66" s="1"/>
      <c r="S66" s="1"/>
      <c r="T66" s="15"/>
      <c r="U66" s="15"/>
      <c r="V66" s="15"/>
      <c r="W66" s="13"/>
      <c r="X66" s="16"/>
      <c r="Y66" s="1"/>
      <c r="Z66" s="1"/>
    </row>
    <row r="67" spans="1:26" x14ac:dyDescent="0.25">
      <c r="A67" s="1"/>
      <c r="B67" s="1"/>
      <c r="C67" s="1"/>
      <c r="D67" s="1"/>
      <c r="E67" s="16"/>
      <c r="F67" s="1"/>
      <c r="G67" s="16"/>
      <c r="H67" s="16"/>
      <c r="I67" s="1"/>
      <c r="J67" s="1"/>
      <c r="K67" s="1"/>
      <c r="L67" s="1"/>
      <c r="M67" s="1"/>
      <c r="N67" s="1"/>
      <c r="O67" s="1"/>
      <c r="P67" s="1"/>
      <c r="Q67" s="1"/>
      <c r="R67" s="1"/>
      <c r="S67" s="1"/>
      <c r="T67" s="15"/>
      <c r="U67" s="15"/>
      <c r="V67" s="15"/>
      <c r="W67" s="13"/>
      <c r="X67" s="16"/>
      <c r="Y67" s="1"/>
      <c r="Z67" s="1"/>
    </row>
    <row r="68" spans="1:26" x14ac:dyDescent="0.25">
      <c r="A68" s="1"/>
      <c r="B68" s="1"/>
      <c r="C68" s="1"/>
      <c r="D68" s="1"/>
      <c r="E68" s="16"/>
      <c r="F68" s="1"/>
      <c r="G68" s="16"/>
      <c r="H68" s="16"/>
      <c r="I68" s="1"/>
      <c r="J68" s="1"/>
      <c r="K68" s="1"/>
      <c r="L68" s="1"/>
      <c r="M68" s="1"/>
      <c r="N68" s="1"/>
      <c r="O68" s="1"/>
      <c r="P68" s="1"/>
      <c r="Q68" s="1"/>
      <c r="R68" s="1"/>
      <c r="S68" s="1"/>
      <c r="T68" s="15"/>
      <c r="U68" s="15"/>
      <c r="V68" s="15"/>
      <c r="W68" s="13"/>
      <c r="X68" s="16"/>
      <c r="Y68" s="1"/>
      <c r="Z68" s="1"/>
    </row>
    <row r="69" spans="1:26" x14ac:dyDescent="0.25">
      <c r="A69" s="1"/>
      <c r="B69" s="1"/>
      <c r="C69" s="1"/>
      <c r="D69" s="1"/>
      <c r="E69" s="16"/>
      <c r="F69" s="1"/>
      <c r="G69" s="16"/>
      <c r="H69" s="16"/>
      <c r="I69" s="1"/>
      <c r="J69" s="1"/>
      <c r="K69" s="1"/>
      <c r="L69" s="1"/>
      <c r="M69" s="1"/>
      <c r="N69" s="1"/>
      <c r="O69" s="1"/>
      <c r="P69" s="1"/>
      <c r="Q69" s="1"/>
      <c r="R69" s="1"/>
      <c r="S69" s="1"/>
      <c r="T69" s="15"/>
      <c r="U69" s="15"/>
      <c r="V69" s="15"/>
      <c r="W69" s="13"/>
      <c r="X69" s="16"/>
      <c r="Y69" s="1"/>
      <c r="Z69" s="1"/>
    </row>
    <row r="70" spans="1:26" x14ac:dyDescent="0.25">
      <c r="A70" s="1"/>
      <c r="B70" s="1"/>
      <c r="C70" s="1"/>
      <c r="D70" s="1"/>
      <c r="E70" s="16"/>
      <c r="F70" s="1"/>
      <c r="G70" s="16"/>
      <c r="H70" s="16"/>
      <c r="I70" s="1"/>
      <c r="J70" s="1"/>
      <c r="K70" s="1"/>
      <c r="L70" s="1"/>
      <c r="M70" s="1"/>
      <c r="N70" s="1"/>
      <c r="O70" s="1"/>
      <c r="P70" s="1"/>
      <c r="Q70" s="1"/>
      <c r="R70" s="1"/>
      <c r="S70" s="1"/>
      <c r="T70" s="15"/>
      <c r="U70" s="15"/>
      <c r="V70" s="15"/>
      <c r="W70" s="13"/>
      <c r="X70" s="16"/>
      <c r="Y70" s="1"/>
      <c r="Z70" s="1"/>
    </row>
    <row r="71" spans="1:26" x14ac:dyDescent="0.25">
      <c r="A71" s="1"/>
      <c r="B71" s="1"/>
      <c r="C71" s="1"/>
      <c r="D71" s="1"/>
      <c r="E71" s="16"/>
      <c r="F71" s="1"/>
      <c r="G71" s="16"/>
      <c r="H71" s="16"/>
      <c r="I71" s="1"/>
      <c r="J71" s="1"/>
      <c r="K71" s="1"/>
      <c r="L71" s="1"/>
      <c r="M71" s="1"/>
      <c r="N71" s="1"/>
      <c r="O71" s="1"/>
      <c r="P71" s="1"/>
      <c r="Q71" s="1"/>
      <c r="R71" s="1"/>
      <c r="S71" s="1"/>
      <c r="T71" s="15"/>
      <c r="U71" s="15"/>
      <c r="V71" s="15"/>
      <c r="W71" s="13"/>
      <c r="X71" s="16"/>
      <c r="Y71" s="1"/>
      <c r="Z71" s="1"/>
    </row>
    <row r="72" spans="1:26" x14ac:dyDescent="0.25">
      <c r="A72" s="1"/>
      <c r="B72" s="1"/>
      <c r="C72" s="1"/>
      <c r="D72" s="1"/>
      <c r="E72" s="16"/>
      <c r="F72" s="1"/>
      <c r="G72" s="16"/>
      <c r="H72" s="16"/>
      <c r="I72" s="1"/>
      <c r="J72" s="1"/>
      <c r="K72" s="1"/>
      <c r="L72" s="1"/>
      <c r="M72" s="1"/>
      <c r="N72" s="1"/>
      <c r="O72" s="1"/>
      <c r="P72" s="1"/>
      <c r="Q72" s="1"/>
      <c r="R72" s="1"/>
      <c r="S72" s="1"/>
      <c r="T72" s="15"/>
      <c r="U72" s="15"/>
      <c r="V72" s="15"/>
      <c r="W72" s="13"/>
      <c r="X72" s="16"/>
      <c r="Y72" s="1"/>
      <c r="Z72" s="1"/>
    </row>
    <row r="73" spans="1:26" x14ac:dyDescent="0.25">
      <c r="A73" s="1"/>
      <c r="B73" s="1"/>
      <c r="C73" s="1"/>
      <c r="D73" s="1"/>
      <c r="E73" s="16"/>
      <c r="F73" s="1"/>
      <c r="G73" s="16"/>
      <c r="H73" s="16"/>
      <c r="I73" s="1"/>
      <c r="J73" s="1"/>
      <c r="K73" s="1"/>
      <c r="L73" s="1"/>
      <c r="M73" s="1"/>
      <c r="N73" s="1"/>
      <c r="O73" s="1"/>
      <c r="P73" s="1"/>
      <c r="Q73" s="1"/>
      <c r="R73" s="1"/>
      <c r="S73" s="1"/>
      <c r="T73" s="15"/>
      <c r="U73" s="15"/>
      <c r="V73" s="15"/>
      <c r="W73" s="13"/>
      <c r="X73" s="16"/>
      <c r="Y73" s="1"/>
      <c r="Z73" s="1"/>
    </row>
    <row r="74" spans="1:26" x14ac:dyDescent="0.25">
      <c r="A74" s="1"/>
      <c r="B74" s="1"/>
      <c r="C74" s="1"/>
      <c r="D74" s="1"/>
      <c r="E74" s="16"/>
      <c r="F74" s="1"/>
      <c r="G74" s="16"/>
      <c r="H74" s="16"/>
      <c r="I74" s="1"/>
      <c r="J74" s="1"/>
      <c r="K74" s="1"/>
      <c r="L74" s="1"/>
      <c r="M74" s="1"/>
      <c r="N74" s="1"/>
      <c r="O74" s="1"/>
      <c r="P74" s="1"/>
      <c r="Q74" s="1"/>
      <c r="R74" s="1"/>
      <c r="S74" s="1"/>
      <c r="T74" s="15"/>
      <c r="U74" s="15"/>
      <c r="V74" s="15"/>
      <c r="W74" s="13"/>
      <c r="X74" s="16"/>
      <c r="Y74" s="1"/>
      <c r="Z74" s="1"/>
    </row>
    <row r="75" spans="1:26" x14ac:dyDescent="0.25">
      <c r="A75" s="1"/>
      <c r="B75" s="1"/>
      <c r="C75" s="1"/>
      <c r="D75" s="1"/>
      <c r="E75" s="16"/>
      <c r="F75" s="1"/>
      <c r="G75" s="16"/>
      <c r="H75" s="16"/>
      <c r="I75" s="1"/>
      <c r="J75" s="1"/>
      <c r="K75" s="1"/>
      <c r="L75" s="1"/>
      <c r="M75" s="1"/>
      <c r="N75" s="1"/>
      <c r="O75" s="1"/>
      <c r="P75" s="1"/>
      <c r="Q75" s="1"/>
      <c r="R75" s="1"/>
      <c r="S75" s="1"/>
      <c r="T75" s="15"/>
      <c r="U75" s="15"/>
      <c r="V75" s="15"/>
      <c r="W75" s="13"/>
      <c r="X75" s="16"/>
      <c r="Y75" s="1"/>
      <c r="Z75" s="1"/>
    </row>
    <row r="76" spans="1:26" x14ac:dyDescent="0.25">
      <c r="A76" s="1"/>
      <c r="B76" s="1"/>
      <c r="C76" s="1"/>
      <c r="D76" s="1"/>
      <c r="E76" s="16"/>
      <c r="F76" s="1"/>
      <c r="G76" s="16"/>
      <c r="H76" s="16"/>
      <c r="I76" s="1"/>
      <c r="J76" s="1"/>
      <c r="K76" s="1"/>
      <c r="L76" s="1"/>
      <c r="M76" s="1"/>
      <c r="N76" s="1"/>
      <c r="O76" s="1"/>
      <c r="P76" s="1"/>
      <c r="Q76" s="1"/>
      <c r="R76" s="1"/>
      <c r="S76" s="1"/>
      <c r="T76" s="15"/>
      <c r="U76" s="15"/>
      <c r="V76" s="15"/>
      <c r="W76" s="13"/>
      <c r="X76" s="16"/>
      <c r="Y76" s="1"/>
      <c r="Z76" s="1"/>
    </row>
    <row r="77" spans="1:26" x14ac:dyDescent="0.25">
      <c r="A77" s="1"/>
      <c r="B77" s="1"/>
      <c r="C77" s="1"/>
      <c r="D77" s="1"/>
      <c r="E77" s="16"/>
      <c r="F77" s="1"/>
      <c r="G77" s="16"/>
      <c r="H77" s="16"/>
      <c r="I77" s="1"/>
      <c r="J77" s="1"/>
      <c r="K77" s="1"/>
      <c r="L77" s="1"/>
      <c r="M77" s="1"/>
      <c r="N77" s="1"/>
      <c r="O77" s="1"/>
      <c r="P77" s="1"/>
      <c r="Q77" s="1"/>
      <c r="R77" s="1"/>
      <c r="S77" s="1"/>
      <c r="T77" s="15"/>
      <c r="U77" s="15"/>
      <c r="V77" s="15"/>
      <c r="W77" s="13"/>
      <c r="X77" s="16"/>
      <c r="Y77" s="1"/>
      <c r="Z77" s="1"/>
    </row>
    <row r="78" spans="1:26" x14ac:dyDescent="0.25">
      <c r="A78" s="1"/>
      <c r="B78" s="1"/>
      <c r="C78" s="1"/>
      <c r="D78" s="1"/>
      <c r="E78" s="16"/>
      <c r="F78" s="1"/>
      <c r="G78" s="16"/>
      <c r="H78" s="16"/>
      <c r="I78" s="1"/>
      <c r="J78" s="1"/>
      <c r="K78" s="1"/>
      <c r="L78" s="1"/>
      <c r="M78" s="1"/>
      <c r="N78" s="1"/>
      <c r="O78" s="1"/>
      <c r="P78" s="1"/>
      <c r="Q78" s="1"/>
      <c r="R78" s="1"/>
      <c r="S78" s="1"/>
      <c r="T78" s="15"/>
      <c r="U78" s="15"/>
      <c r="V78" s="15"/>
      <c r="W78" s="13"/>
      <c r="X78" s="16"/>
      <c r="Y78" s="1"/>
      <c r="Z78" s="1"/>
    </row>
    <row r="79" spans="1:26" x14ac:dyDescent="0.25">
      <c r="A79" s="1"/>
      <c r="B79" s="1"/>
      <c r="C79" s="1"/>
      <c r="D79" s="1"/>
      <c r="E79" s="16"/>
      <c r="F79" s="1"/>
      <c r="G79" s="16"/>
      <c r="H79" s="16"/>
      <c r="I79" s="1"/>
      <c r="J79" s="1"/>
      <c r="K79" s="1"/>
      <c r="L79" s="1"/>
      <c r="M79" s="1"/>
      <c r="N79" s="1"/>
      <c r="O79" s="1"/>
      <c r="P79" s="1"/>
      <c r="Q79" s="1"/>
      <c r="R79" s="1"/>
      <c r="S79" s="1"/>
      <c r="T79" s="15"/>
      <c r="U79" s="15"/>
      <c r="V79" s="15"/>
      <c r="W79" s="13"/>
      <c r="X79" s="16"/>
      <c r="Y79" s="1"/>
      <c r="Z79" s="1"/>
    </row>
    <row r="80" spans="1:26" x14ac:dyDescent="0.25">
      <c r="A80" s="1"/>
      <c r="B80" s="1"/>
      <c r="C80" s="1"/>
      <c r="D80" s="1"/>
      <c r="E80" s="16"/>
      <c r="F80" s="1"/>
      <c r="G80" s="16"/>
      <c r="H80" s="16"/>
      <c r="I80" s="1"/>
      <c r="J80" s="1"/>
      <c r="K80" s="1"/>
      <c r="L80" s="1"/>
      <c r="M80" s="1"/>
      <c r="N80" s="1"/>
      <c r="O80" s="1"/>
      <c r="P80" s="1"/>
      <c r="Q80" s="1"/>
      <c r="R80" s="1"/>
      <c r="S80" s="1"/>
      <c r="T80" s="15"/>
      <c r="U80" s="15"/>
      <c r="V80" s="15"/>
      <c r="W80" s="13"/>
      <c r="X80" s="16"/>
      <c r="Y80" s="1"/>
      <c r="Z80" s="1"/>
    </row>
    <row r="81" spans="1:26" x14ac:dyDescent="0.25">
      <c r="A81" s="1"/>
      <c r="B81" s="1"/>
      <c r="C81" s="1"/>
      <c r="D81" s="1"/>
      <c r="E81" s="16"/>
      <c r="F81" s="1"/>
      <c r="G81" s="16"/>
      <c r="H81" s="16"/>
      <c r="I81" s="1"/>
      <c r="J81" s="1"/>
      <c r="K81" s="1"/>
      <c r="L81" s="1"/>
      <c r="M81" s="1"/>
      <c r="N81" s="1"/>
      <c r="O81" s="1"/>
      <c r="P81" s="1"/>
      <c r="Q81" s="1"/>
      <c r="R81" s="1"/>
      <c r="S81" s="1"/>
      <c r="T81" s="15"/>
      <c r="U81" s="15"/>
      <c r="V81" s="15"/>
      <c r="W81" s="13"/>
      <c r="X81" s="16"/>
      <c r="Y81" s="1"/>
      <c r="Z81" s="1"/>
    </row>
    <row r="82" spans="1:26" x14ac:dyDescent="0.25">
      <c r="A82" s="1"/>
      <c r="B82" s="1"/>
      <c r="C82" s="1"/>
      <c r="D82" s="1"/>
      <c r="E82" s="16"/>
      <c r="F82" s="1"/>
      <c r="G82" s="16"/>
      <c r="H82" s="16"/>
      <c r="I82" s="1"/>
      <c r="J82" s="1"/>
      <c r="K82" s="1"/>
      <c r="L82" s="1"/>
      <c r="M82" s="1"/>
      <c r="N82" s="1"/>
      <c r="O82" s="1"/>
      <c r="P82" s="1"/>
      <c r="Q82" s="1"/>
      <c r="R82" s="1"/>
      <c r="S82" s="1"/>
      <c r="T82" s="15"/>
      <c r="U82" s="15"/>
      <c r="V82" s="15"/>
      <c r="W82" s="13"/>
      <c r="X82" s="16"/>
      <c r="Y82" s="1"/>
      <c r="Z82" s="1"/>
    </row>
    <row r="83" spans="1:26" x14ac:dyDescent="0.25">
      <c r="A83" s="1"/>
      <c r="B83" s="1"/>
      <c r="C83" s="1"/>
      <c r="D83" s="1"/>
      <c r="E83" s="16"/>
      <c r="F83" s="1"/>
      <c r="G83" s="16"/>
      <c r="H83" s="16"/>
      <c r="I83" s="1"/>
      <c r="J83" s="1"/>
      <c r="K83" s="1"/>
      <c r="L83" s="1"/>
      <c r="M83" s="1"/>
      <c r="N83" s="1"/>
      <c r="O83" s="1"/>
      <c r="P83" s="1"/>
      <c r="Q83" s="1"/>
      <c r="R83" s="1"/>
      <c r="S83" s="1"/>
      <c r="T83" s="15"/>
      <c r="U83" s="15"/>
      <c r="V83" s="15"/>
      <c r="W83" s="13"/>
      <c r="X83" s="16"/>
      <c r="Y83" s="1"/>
      <c r="Z83" s="1"/>
    </row>
    <row r="84" spans="1:26" x14ac:dyDescent="0.25">
      <c r="A84" s="1"/>
      <c r="B84" s="1"/>
      <c r="C84" s="1"/>
      <c r="D84" s="1"/>
      <c r="E84" s="16"/>
      <c r="F84" s="1"/>
      <c r="G84" s="16"/>
      <c r="H84" s="16"/>
      <c r="I84" s="1"/>
      <c r="J84" s="1"/>
      <c r="K84" s="1"/>
      <c r="L84" s="1"/>
      <c r="M84" s="1"/>
      <c r="N84" s="1"/>
      <c r="O84" s="1"/>
      <c r="P84" s="1"/>
      <c r="Q84" s="1"/>
      <c r="R84" s="1"/>
      <c r="S84" s="1"/>
      <c r="T84" s="15"/>
      <c r="U84" s="15"/>
      <c r="V84" s="15"/>
      <c r="W84" s="13"/>
      <c r="X84" s="16"/>
      <c r="Y84" s="1"/>
      <c r="Z84" s="1"/>
    </row>
    <row r="85" spans="1:26" x14ac:dyDescent="0.25">
      <c r="A85" s="1"/>
      <c r="B85" s="1"/>
      <c r="C85" s="1"/>
      <c r="D85" s="1"/>
      <c r="E85" s="16"/>
      <c r="F85" s="1"/>
      <c r="G85" s="16"/>
      <c r="H85" s="16"/>
      <c r="I85" s="1"/>
      <c r="J85" s="1"/>
      <c r="K85" s="1"/>
      <c r="L85" s="1"/>
      <c r="M85" s="1"/>
      <c r="N85" s="1"/>
      <c r="O85" s="1"/>
      <c r="P85" s="1"/>
      <c r="Q85" s="1"/>
      <c r="R85" s="1"/>
      <c r="S85" s="1"/>
      <c r="T85" s="15"/>
      <c r="U85" s="15"/>
      <c r="V85" s="15"/>
      <c r="W85" s="13"/>
      <c r="X85" s="16"/>
      <c r="Y85" s="1"/>
      <c r="Z85" s="1"/>
    </row>
    <row r="86" spans="1:26" x14ac:dyDescent="0.25">
      <c r="A86" s="1"/>
      <c r="B86" s="1"/>
      <c r="C86" s="1"/>
      <c r="D86" s="1"/>
      <c r="E86" s="16"/>
      <c r="F86" s="1"/>
      <c r="G86" s="16"/>
      <c r="H86" s="16"/>
      <c r="I86" s="1"/>
      <c r="J86" s="1"/>
      <c r="K86" s="1"/>
      <c r="L86" s="1"/>
      <c r="M86" s="1"/>
      <c r="N86" s="1"/>
      <c r="O86" s="1"/>
      <c r="P86" s="1"/>
      <c r="Q86" s="1"/>
      <c r="R86" s="1"/>
      <c r="S86" s="1"/>
      <c r="T86" s="15"/>
      <c r="U86" s="15"/>
      <c r="V86" s="15"/>
      <c r="W86" s="13"/>
      <c r="X86" s="16"/>
      <c r="Y86" s="1"/>
      <c r="Z86" s="1"/>
    </row>
    <row r="87" spans="1:26" x14ac:dyDescent="0.25">
      <c r="A87" s="1"/>
      <c r="B87" s="1"/>
      <c r="C87" s="1"/>
      <c r="D87" s="1"/>
      <c r="E87" s="16"/>
      <c r="F87" s="1"/>
      <c r="G87" s="16"/>
      <c r="H87" s="16"/>
      <c r="I87" s="1"/>
      <c r="J87" s="1"/>
      <c r="K87" s="1"/>
      <c r="L87" s="1"/>
      <c r="M87" s="1"/>
      <c r="N87" s="1"/>
      <c r="O87" s="1"/>
      <c r="P87" s="1"/>
      <c r="Q87" s="1"/>
      <c r="R87" s="1"/>
      <c r="S87" s="1"/>
      <c r="T87" s="15"/>
      <c r="U87" s="15"/>
      <c r="V87" s="15"/>
      <c r="W87" s="13"/>
      <c r="X87" s="16"/>
      <c r="Y87" s="1"/>
      <c r="Z87" s="1"/>
    </row>
    <row r="88" spans="1:26" x14ac:dyDescent="0.25">
      <c r="A88" s="1"/>
      <c r="B88" s="1"/>
      <c r="C88" s="1"/>
      <c r="D88" s="1"/>
      <c r="E88" s="16"/>
      <c r="F88" s="1"/>
      <c r="G88" s="16"/>
      <c r="H88" s="16"/>
      <c r="I88" s="1"/>
      <c r="J88" s="1"/>
      <c r="K88" s="1"/>
      <c r="L88" s="1"/>
      <c r="M88" s="1"/>
      <c r="N88" s="1"/>
      <c r="O88" s="1"/>
      <c r="P88" s="1"/>
      <c r="Q88" s="1"/>
      <c r="R88" s="1"/>
      <c r="S88" s="1"/>
      <c r="T88" s="15"/>
      <c r="U88" s="15"/>
      <c r="V88" s="15"/>
      <c r="W88" s="13"/>
      <c r="X88" s="16"/>
      <c r="Y88" s="1"/>
      <c r="Z88" s="1"/>
    </row>
    <row r="89" spans="1:26" x14ac:dyDescent="0.25">
      <c r="A89" s="1"/>
      <c r="B89" s="1"/>
      <c r="C89" s="1"/>
      <c r="D89" s="1"/>
      <c r="E89" s="16"/>
      <c r="F89" s="1"/>
      <c r="G89" s="16"/>
      <c r="H89" s="16"/>
      <c r="I89" s="1"/>
      <c r="J89" s="1"/>
      <c r="K89" s="1"/>
      <c r="L89" s="1"/>
      <c r="M89" s="1"/>
      <c r="N89" s="1"/>
      <c r="O89" s="1"/>
      <c r="P89" s="1"/>
      <c r="Q89" s="1"/>
      <c r="R89" s="1"/>
      <c r="S89" s="1"/>
      <c r="T89" s="15"/>
      <c r="U89" s="15"/>
      <c r="V89" s="15"/>
      <c r="W89" s="13"/>
      <c r="X89" s="16"/>
      <c r="Y89" s="1"/>
      <c r="Z89" s="1"/>
    </row>
    <row r="90" spans="1:26" x14ac:dyDescent="0.25">
      <c r="A90" s="1"/>
      <c r="B90" s="1"/>
      <c r="C90" s="1"/>
      <c r="D90" s="1"/>
      <c r="E90" s="16"/>
      <c r="F90" s="1"/>
      <c r="G90" s="16"/>
      <c r="H90" s="16"/>
      <c r="I90" s="1"/>
      <c r="J90" s="1"/>
      <c r="K90" s="1"/>
      <c r="L90" s="1"/>
      <c r="M90" s="1"/>
      <c r="N90" s="1"/>
      <c r="O90" s="1"/>
      <c r="P90" s="1"/>
      <c r="Q90" s="1"/>
      <c r="R90" s="1"/>
      <c r="S90" s="1"/>
      <c r="T90" s="15"/>
      <c r="U90" s="15"/>
      <c r="V90" s="15"/>
      <c r="W90" s="13"/>
      <c r="X90" s="16"/>
      <c r="Y90" s="1"/>
      <c r="Z90" s="1"/>
    </row>
    <row r="91" spans="1:26" x14ac:dyDescent="0.25">
      <c r="A91" s="1"/>
      <c r="B91" s="1"/>
      <c r="C91" s="1"/>
      <c r="D91" s="1"/>
      <c r="E91" s="16"/>
      <c r="F91" s="1"/>
      <c r="G91" s="16"/>
      <c r="H91" s="16"/>
      <c r="I91" s="1"/>
      <c r="J91" s="1"/>
      <c r="K91" s="1"/>
      <c r="L91" s="1"/>
      <c r="M91" s="1"/>
      <c r="N91" s="1"/>
      <c r="O91" s="1"/>
      <c r="P91" s="1"/>
      <c r="Q91" s="1"/>
      <c r="R91" s="1"/>
      <c r="S91" s="1"/>
      <c r="T91" s="15"/>
      <c r="U91" s="15"/>
      <c r="V91" s="15"/>
      <c r="W91" s="13"/>
      <c r="X91" s="16"/>
      <c r="Y91" s="1"/>
      <c r="Z91" s="1"/>
    </row>
    <row r="92" spans="1:26" x14ac:dyDescent="0.25">
      <c r="A92" s="1"/>
      <c r="B92" s="1"/>
      <c r="C92" s="1"/>
      <c r="D92" s="1"/>
      <c r="E92" s="16"/>
      <c r="F92" s="1"/>
      <c r="G92" s="16"/>
      <c r="H92" s="16"/>
      <c r="I92" s="1"/>
      <c r="J92" s="1"/>
      <c r="K92" s="1"/>
      <c r="L92" s="1"/>
      <c r="M92" s="1"/>
      <c r="N92" s="1"/>
      <c r="O92" s="1"/>
      <c r="P92" s="1"/>
      <c r="Q92" s="1"/>
      <c r="R92" s="1"/>
      <c r="S92" s="1"/>
      <c r="T92" s="15"/>
      <c r="U92" s="15"/>
      <c r="V92" s="15"/>
      <c r="W92" s="13"/>
      <c r="X92" s="16"/>
      <c r="Y92" s="1"/>
      <c r="Z92" s="1"/>
    </row>
    <row r="93" spans="1:26" x14ac:dyDescent="0.25">
      <c r="A93" s="1"/>
      <c r="B93" s="1"/>
      <c r="C93" s="1"/>
      <c r="D93" s="1"/>
      <c r="E93" s="1"/>
      <c r="F93" s="1"/>
      <c r="G93" s="1"/>
      <c r="H93" s="1"/>
      <c r="I93" s="1"/>
      <c r="J93" s="1"/>
      <c r="K93" s="1"/>
      <c r="L93" s="1"/>
      <c r="M93" s="1"/>
      <c r="N93" s="1"/>
      <c r="O93" s="1"/>
      <c r="P93" s="1"/>
      <c r="Q93" s="1"/>
      <c r="R93" s="1"/>
      <c r="S93" s="1"/>
      <c r="T93" s="1"/>
      <c r="U93" s="1"/>
      <c r="V93" s="1"/>
      <c r="W93" s="13"/>
      <c r="X93" s="1"/>
      <c r="Y93" s="1"/>
      <c r="Z93" s="1"/>
    </row>
    <row r="94" spans="1:26" x14ac:dyDescent="0.25">
      <c r="W94" s="13"/>
    </row>
    <row r="95" spans="1:26" x14ac:dyDescent="0.25">
      <c r="W95" s="13"/>
    </row>
    <row r="96" spans="1:26" x14ac:dyDescent="0.25">
      <c r="W96" s="13"/>
    </row>
    <row r="97" spans="23:23" x14ac:dyDescent="0.25">
      <c r="W97" s="13"/>
    </row>
    <row r="98" spans="23:23" x14ac:dyDescent="0.25">
      <c r="W98" s="13"/>
    </row>
    <row r="99" spans="23:23" x14ac:dyDescent="0.25">
      <c r="W99" s="13"/>
    </row>
    <row r="100" spans="23:23" x14ac:dyDescent="0.25">
      <c r="W100" s="13"/>
    </row>
    <row r="101" spans="23:23" x14ac:dyDescent="0.25">
      <c r="W101" s="13"/>
    </row>
    <row r="102" spans="23:23" x14ac:dyDescent="0.25">
      <c r="W102" s="13"/>
    </row>
    <row r="103" spans="23:23" x14ac:dyDescent="0.25">
      <c r="W103" s="13"/>
    </row>
    <row r="104" spans="23:23" x14ac:dyDescent="0.25">
      <c r="W104" s="13"/>
    </row>
    <row r="105" spans="23:23" x14ac:dyDescent="0.25">
      <c r="W105" s="13"/>
    </row>
    <row r="106" spans="23:23" x14ac:dyDescent="0.25">
      <c r="W106" s="13"/>
    </row>
    <row r="107" spans="23:23" x14ac:dyDescent="0.25">
      <c r="W107" s="13"/>
    </row>
    <row r="108" spans="23:23" x14ac:dyDescent="0.25">
      <c r="W108" s="13"/>
    </row>
    <row r="109" spans="23:23" x14ac:dyDescent="0.25">
      <c r="W109" s="13"/>
    </row>
    <row r="110" spans="23:23" x14ac:dyDescent="0.25">
      <c r="W110" s="13"/>
    </row>
    <row r="111" spans="23:23" x14ac:dyDescent="0.25">
      <c r="W111" s="13"/>
    </row>
    <row r="112" spans="23:23" x14ac:dyDescent="0.25">
      <c r="W112" s="13"/>
    </row>
    <row r="113" spans="23:23" x14ac:dyDescent="0.25">
      <c r="W113" s="13"/>
    </row>
    <row r="114" spans="23:23" x14ac:dyDescent="0.25">
      <c r="W114" s="13"/>
    </row>
    <row r="115" spans="23:23" x14ac:dyDescent="0.25">
      <c r="W115" s="13"/>
    </row>
    <row r="116" spans="23:23" x14ac:dyDescent="0.25">
      <c r="W116" s="13"/>
    </row>
    <row r="117" spans="23:23" x14ac:dyDescent="0.25">
      <c r="W117" s="13"/>
    </row>
    <row r="118" spans="23:23" x14ac:dyDescent="0.25">
      <c r="W118" s="13"/>
    </row>
    <row r="119" spans="23:23" x14ac:dyDescent="0.25">
      <c r="W119" s="13"/>
    </row>
    <row r="120" spans="23:23" x14ac:dyDescent="0.25">
      <c r="W120" s="13"/>
    </row>
    <row r="121" spans="23:23" x14ac:dyDescent="0.25">
      <c r="W121" s="13"/>
    </row>
    <row r="122" spans="23:23" x14ac:dyDescent="0.25">
      <c r="W122" s="13"/>
    </row>
    <row r="123" spans="23:23" x14ac:dyDescent="0.25">
      <c r="W123" s="13"/>
    </row>
    <row r="124" spans="23:23" x14ac:dyDescent="0.25">
      <c r="W124" s="13"/>
    </row>
    <row r="125" spans="23:23" x14ac:dyDescent="0.25">
      <c r="W125" s="13"/>
    </row>
    <row r="126" spans="23:23" x14ac:dyDescent="0.25">
      <c r="W126" s="13"/>
    </row>
    <row r="127" spans="23:23" x14ac:dyDescent="0.25">
      <c r="W127" s="13"/>
    </row>
    <row r="128" spans="23:23" x14ac:dyDescent="0.25">
      <c r="W128" s="13"/>
    </row>
    <row r="129" spans="23:23" x14ac:dyDescent="0.25">
      <c r="W129" s="13"/>
    </row>
    <row r="130" spans="23:23" x14ac:dyDescent="0.25">
      <c r="W130" s="13"/>
    </row>
    <row r="131" spans="23:23" x14ac:dyDescent="0.25">
      <c r="W131" s="13"/>
    </row>
    <row r="132" spans="23:23" x14ac:dyDescent="0.25">
      <c r="W132" s="13"/>
    </row>
    <row r="133" spans="23:23" x14ac:dyDescent="0.25">
      <c r="W133" s="13"/>
    </row>
    <row r="134" spans="23:23" x14ac:dyDescent="0.25">
      <c r="W134" s="13"/>
    </row>
    <row r="135" spans="23:23" x14ac:dyDescent="0.25">
      <c r="W135" s="13"/>
    </row>
    <row r="136" spans="23:23" x14ac:dyDescent="0.25">
      <c r="W136" s="13"/>
    </row>
    <row r="137" spans="23:23" x14ac:dyDescent="0.25">
      <c r="W137" s="13"/>
    </row>
    <row r="138" spans="23:23" x14ac:dyDescent="0.25">
      <c r="W138" s="13"/>
    </row>
    <row r="139" spans="23:23" x14ac:dyDescent="0.25">
      <c r="W139" s="13"/>
    </row>
    <row r="140" spans="23:23" x14ac:dyDescent="0.25">
      <c r="W140" s="13"/>
    </row>
    <row r="141" spans="23:23" x14ac:dyDescent="0.25">
      <c r="W141" s="13"/>
    </row>
    <row r="142" spans="23:23" x14ac:dyDescent="0.25">
      <c r="W142" s="13"/>
    </row>
    <row r="143" spans="23:23" x14ac:dyDescent="0.25">
      <c r="W143" s="13"/>
    </row>
    <row r="144" spans="23:23" x14ac:dyDescent="0.25">
      <c r="W144" s="13"/>
    </row>
    <row r="145" spans="23:23" x14ac:dyDescent="0.25">
      <c r="W145" s="13"/>
    </row>
    <row r="146" spans="23:23" x14ac:dyDescent="0.25">
      <c r="W146" s="13"/>
    </row>
    <row r="147" spans="23:23" x14ac:dyDescent="0.25">
      <c r="W147" s="13"/>
    </row>
    <row r="148" spans="23:23" x14ac:dyDescent="0.25">
      <c r="W148" s="13"/>
    </row>
    <row r="149" spans="23:23" x14ac:dyDescent="0.25">
      <c r="W149" s="13"/>
    </row>
    <row r="150" spans="23:23" x14ac:dyDescent="0.25">
      <c r="W150" s="13"/>
    </row>
    <row r="151" spans="23:23" x14ac:dyDescent="0.25">
      <c r="W151" s="13"/>
    </row>
    <row r="152" spans="23:23" x14ac:dyDescent="0.25">
      <c r="W152" s="13"/>
    </row>
    <row r="153" spans="23:23" x14ac:dyDescent="0.25">
      <c r="W153" s="13"/>
    </row>
    <row r="154" spans="23:23" x14ac:dyDescent="0.25">
      <c r="W154" s="13"/>
    </row>
    <row r="155" spans="23:23" x14ac:dyDescent="0.25">
      <c r="W155" s="13"/>
    </row>
    <row r="156" spans="23:23" x14ac:dyDescent="0.25">
      <c r="W156" s="13"/>
    </row>
    <row r="157" spans="23:23" x14ac:dyDescent="0.25">
      <c r="W157" s="13"/>
    </row>
    <row r="158" spans="23:23" x14ac:dyDescent="0.25">
      <c r="W158" s="13"/>
    </row>
    <row r="159" spans="23:23" x14ac:dyDescent="0.25">
      <c r="W159" s="13"/>
    </row>
    <row r="160" spans="23:23" x14ac:dyDescent="0.25">
      <c r="W160" s="13"/>
    </row>
    <row r="161" spans="23:23" x14ac:dyDescent="0.25">
      <c r="W161" s="13"/>
    </row>
    <row r="162" spans="23:23" x14ac:dyDescent="0.25">
      <c r="W162" s="13"/>
    </row>
    <row r="163" spans="23:23" x14ac:dyDescent="0.25">
      <c r="W163" s="13"/>
    </row>
    <row r="164" spans="23:23" x14ac:dyDescent="0.25">
      <c r="W164" s="13"/>
    </row>
    <row r="165" spans="23:23" x14ac:dyDescent="0.25">
      <c r="W165" s="13"/>
    </row>
    <row r="166" spans="23:23" x14ac:dyDescent="0.25">
      <c r="W166" s="13"/>
    </row>
    <row r="167" spans="23:23" x14ac:dyDescent="0.25">
      <c r="W167" s="13"/>
    </row>
    <row r="168" spans="23:23" x14ac:dyDescent="0.25">
      <c r="W168" s="13"/>
    </row>
    <row r="169" spans="23:23" x14ac:dyDescent="0.25">
      <c r="W169" s="13"/>
    </row>
    <row r="170" spans="23:23" x14ac:dyDescent="0.25">
      <c r="W170" s="13"/>
    </row>
    <row r="171" spans="23:23" x14ac:dyDescent="0.25">
      <c r="W171" s="13"/>
    </row>
    <row r="172" spans="23:23" x14ac:dyDescent="0.25">
      <c r="W172" s="13"/>
    </row>
    <row r="173" spans="23:23" x14ac:dyDescent="0.25">
      <c r="W173" s="13"/>
    </row>
    <row r="174" spans="23:23" x14ac:dyDescent="0.25">
      <c r="W174" s="13"/>
    </row>
    <row r="175" spans="23:23" x14ac:dyDescent="0.25">
      <c r="W175" s="13"/>
    </row>
    <row r="176" spans="23:23" x14ac:dyDescent="0.25">
      <c r="W176" s="13"/>
    </row>
    <row r="177" spans="23:23" x14ac:dyDescent="0.25">
      <c r="W177" s="13"/>
    </row>
    <row r="178" spans="23:23" x14ac:dyDescent="0.25">
      <c r="W178" s="13"/>
    </row>
    <row r="179" spans="23:23" x14ac:dyDescent="0.25">
      <c r="W179" s="13"/>
    </row>
    <row r="180" spans="23:23" x14ac:dyDescent="0.25">
      <c r="W180" s="13"/>
    </row>
    <row r="181" spans="23:23" x14ac:dyDescent="0.25">
      <c r="W181" s="13"/>
    </row>
    <row r="182" spans="23:23" x14ac:dyDescent="0.25">
      <c r="W182" s="13"/>
    </row>
    <row r="183" spans="23:23" x14ac:dyDescent="0.25">
      <c r="W183" s="13"/>
    </row>
    <row r="184" spans="23:23" x14ac:dyDescent="0.25">
      <c r="W184" s="13"/>
    </row>
    <row r="185" spans="23:23" x14ac:dyDescent="0.25">
      <c r="W185" s="13"/>
    </row>
    <row r="186" spans="23:23" x14ac:dyDescent="0.25">
      <c r="W186" s="13"/>
    </row>
    <row r="187" spans="23:23" x14ac:dyDescent="0.25">
      <c r="W187" s="13"/>
    </row>
    <row r="188" spans="23:23" x14ac:dyDescent="0.25">
      <c r="W188" s="13"/>
    </row>
    <row r="189" spans="23:23" x14ac:dyDescent="0.25">
      <c r="W189" s="13"/>
    </row>
    <row r="190" spans="23:23" x14ac:dyDescent="0.25">
      <c r="W190" s="13"/>
    </row>
    <row r="191" spans="23:23" x14ac:dyDescent="0.25">
      <c r="W191" s="13"/>
    </row>
    <row r="192" spans="23:23" x14ac:dyDescent="0.25">
      <c r="W192" s="13"/>
    </row>
    <row r="193" spans="23:23" x14ac:dyDescent="0.25">
      <c r="W193" s="13"/>
    </row>
    <row r="194" spans="23:23" x14ac:dyDescent="0.25">
      <c r="W194" s="13"/>
    </row>
    <row r="195" spans="23:23" x14ac:dyDescent="0.25">
      <c r="W195" s="13"/>
    </row>
    <row r="196" spans="23:23" x14ac:dyDescent="0.25">
      <c r="W196" s="13"/>
    </row>
    <row r="197" spans="23:23" x14ac:dyDescent="0.25">
      <c r="W197" s="13"/>
    </row>
    <row r="198" spans="23:23" x14ac:dyDescent="0.25">
      <c r="W198" s="13"/>
    </row>
    <row r="199" spans="23:23" x14ac:dyDescent="0.25">
      <c r="W199" s="13"/>
    </row>
    <row r="200" spans="23:23" x14ac:dyDescent="0.25">
      <c r="W200" s="13"/>
    </row>
    <row r="201" spans="23:23" x14ac:dyDescent="0.25">
      <c r="W201" s="13"/>
    </row>
    <row r="202" spans="23:23" x14ac:dyDescent="0.25">
      <c r="W202" s="13"/>
    </row>
    <row r="203" spans="23:23" x14ac:dyDescent="0.25">
      <c r="W203" s="13"/>
    </row>
    <row r="204" spans="23:23" x14ac:dyDescent="0.25">
      <c r="W204" s="13"/>
    </row>
    <row r="205" spans="23:23" x14ac:dyDescent="0.25">
      <c r="W205" s="13"/>
    </row>
    <row r="206" spans="23:23" x14ac:dyDescent="0.25">
      <c r="W206" s="13"/>
    </row>
    <row r="207" spans="23:23" x14ac:dyDescent="0.25">
      <c r="W207" s="13"/>
    </row>
    <row r="208" spans="23:23" x14ac:dyDescent="0.25">
      <c r="W208" s="13"/>
    </row>
    <row r="209" spans="23:23" x14ac:dyDescent="0.25">
      <c r="W209" s="13"/>
    </row>
    <row r="210" spans="23:23" x14ac:dyDescent="0.25">
      <c r="W210" s="13"/>
    </row>
    <row r="211" spans="23:23" x14ac:dyDescent="0.25">
      <c r="W211" s="13"/>
    </row>
    <row r="212" spans="23:23" x14ac:dyDescent="0.25">
      <c r="W212" s="13"/>
    </row>
    <row r="213" spans="23:23" x14ac:dyDescent="0.25">
      <c r="W213" s="13"/>
    </row>
    <row r="214" spans="23:23" x14ac:dyDescent="0.25">
      <c r="W214" s="13"/>
    </row>
    <row r="215" spans="23:23" x14ac:dyDescent="0.25">
      <c r="W215" s="13"/>
    </row>
    <row r="216" spans="23:23" x14ac:dyDescent="0.25">
      <c r="W216" s="13"/>
    </row>
    <row r="217" spans="23:23" x14ac:dyDescent="0.25">
      <c r="W217" s="13"/>
    </row>
    <row r="218" spans="23:23" x14ac:dyDescent="0.25">
      <c r="W218" s="13"/>
    </row>
    <row r="219" spans="23:23" x14ac:dyDescent="0.25">
      <c r="W219" s="13"/>
    </row>
    <row r="220" spans="23:23" x14ac:dyDescent="0.25">
      <c r="W220" s="13"/>
    </row>
    <row r="221" spans="23:23" x14ac:dyDescent="0.25">
      <c r="W221" s="13"/>
    </row>
    <row r="222" spans="23:23" x14ac:dyDescent="0.25">
      <c r="W222" s="13"/>
    </row>
    <row r="223" spans="23:23" x14ac:dyDescent="0.25">
      <c r="W223" s="13"/>
    </row>
    <row r="224" spans="23:23" x14ac:dyDescent="0.25">
      <c r="W224" s="13"/>
    </row>
    <row r="225" spans="23:23" x14ac:dyDescent="0.25">
      <c r="W225" s="13"/>
    </row>
    <row r="226" spans="23:23" x14ac:dyDescent="0.25">
      <c r="W226" s="13"/>
    </row>
    <row r="227" spans="23:23" x14ac:dyDescent="0.25">
      <c r="W227" s="13"/>
    </row>
    <row r="228" spans="23:23" x14ac:dyDescent="0.25">
      <c r="W228" s="13"/>
    </row>
    <row r="229" spans="23:23" x14ac:dyDescent="0.25">
      <c r="W229" s="13"/>
    </row>
    <row r="230" spans="23:23" x14ac:dyDescent="0.25">
      <c r="W230" s="13"/>
    </row>
    <row r="231" spans="23:23" x14ac:dyDescent="0.25">
      <c r="W231" s="13"/>
    </row>
    <row r="232" spans="23:23" x14ac:dyDescent="0.25">
      <c r="W232" s="13"/>
    </row>
    <row r="233" spans="23:23" x14ac:dyDescent="0.25">
      <c r="W233" s="13"/>
    </row>
    <row r="234" spans="23:23" x14ac:dyDescent="0.25">
      <c r="W234" s="13"/>
    </row>
    <row r="235" spans="23:23" x14ac:dyDescent="0.25">
      <c r="W235" s="13"/>
    </row>
    <row r="236" spans="23:23" x14ac:dyDescent="0.25">
      <c r="W236" s="13"/>
    </row>
    <row r="237" spans="23:23" x14ac:dyDescent="0.25">
      <c r="W237" s="13"/>
    </row>
    <row r="238" spans="23:23" x14ac:dyDescent="0.25">
      <c r="W238" s="13"/>
    </row>
    <row r="239" spans="23:23" x14ac:dyDescent="0.25">
      <c r="W239" s="13"/>
    </row>
    <row r="240" spans="23:23" x14ac:dyDescent="0.25">
      <c r="W240" s="13"/>
    </row>
    <row r="241" spans="23:23" x14ac:dyDescent="0.25">
      <c r="W241" s="13"/>
    </row>
    <row r="242" spans="23:23" x14ac:dyDescent="0.25">
      <c r="W242" s="13"/>
    </row>
    <row r="243" spans="23:23" x14ac:dyDescent="0.25">
      <c r="W243" s="13"/>
    </row>
    <row r="244" spans="23:23" x14ac:dyDescent="0.25">
      <c r="W244" s="13"/>
    </row>
    <row r="245" spans="23:23" x14ac:dyDescent="0.25">
      <c r="W245" s="13"/>
    </row>
    <row r="246" spans="23:23" x14ac:dyDescent="0.25">
      <c r="W246" s="13"/>
    </row>
    <row r="247" spans="23:23" x14ac:dyDescent="0.25">
      <c r="W247" s="13"/>
    </row>
    <row r="248" spans="23:23" x14ac:dyDescent="0.25">
      <c r="W248" s="13"/>
    </row>
    <row r="249" spans="23:23" x14ac:dyDescent="0.25">
      <c r="W249" s="13"/>
    </row>
    <row r="250" spans="23:23" x14ac:dyDescent="0.25">
      <c r="W250" s="13"/>
    </row>
    <row r="251" spans="23:23" x14ac:dyDescent="0.25">
      <c r="W251" s="13"/>
    </row>
    <row r="252" spans="23:23" x14ac:dyDescent="0.25">
      <c r="W252" s="13"/>
    </row>
    <row r="253" spans="23:23" x14ac:dyDescent="0.25">
      <c r="W253" s="13"/>
    </row>
    <row r="254" spans="23:23" x14ac:dyDescent="0.25">
      <c r="W254" s="13"/>
    </row>
    <row r="255" spans="23:23" x14ac:dyDescent="0.25">
      <c r="W255" s="13"/>
    </row>
    <row r="256" spans="23:23" x14ac:dyDescent="0.25">
      <c r="W256" s="13"/>
    </row>
    <row r="257" spans="23:23" x14ac:dyDescent="0.25">
      <c r="W257" s="13"/>
    </row>
    <row r="258" spans="23:23" x14ac:dyDescent="0.25">
      <c r="W258" s="13"/>
    </row>
    <row r="259" spans="23:23" x14ac:dyDescent="0.25">
      <c r="W259" s="13"/>
    </row>
    <row r="260" spans="23:23" x14ac:dyDescent="0.25">
      <c r="W260" s="13"/>
    </row>
    <row r="261" spans="23:23" x14ac:dyDescent="0.25">
      <c r="W261" s="13"/>
    </row>
    <row r="262" spans="23:23" x14ac:dyDescent="0.25">
      <c r="W262" s="13"/>
    </row>
    <row r="263" spans="23:23" x14ac:dyDescent="0.25">
      <c r="W263" s="13"/>
    </row>
    <row r="264" spans="23:23" x14ac:dyDescent="0.25">
      <c r="W264" s="13"/>
    </row>
    <row r="265" spans="23:23" x14ac:dyDescent="0.25">
      <c r="W265" s="13"/>
    </row>
    <row r="266" spans="23:23" x14ac:dyDescent="0.25">
      <c r="W266" s="13"/>
    </row>
    <row r="267" spans="23:23" x14ac:dyDescent="0.25">
      <c r="W267" s="13"/>
    </row>
    <row r="268" spans="23:23" x14ac:dyDescent="0.25">
      <c r="W268" s="13"/>
    </row>
    <row r="269" spans="23:23" x14ac:dyDescent="0.25">
      <c r="W269" s="13"/>
    </row>
    <row r="270" spans="23:23" x14ac:dyDescent="0.25">
      <c r="W270" s="13"/>
    </row>
    <row r="271" spans="23:23" x14ac:dyDescent="0.25">
      <c r="W271" s="13"/>
    </row>
    <row r="272" spans="23:23" x14ac:dyDescent="0.25">
      <c r="W272" s="13"/>
    </row>
    <row r="273" spans="23:23" x14ac:dyDescent="0.25">
      <c r="W273" s="13"/>
    </row>
    <row r="274" spans="23:23" x14ac:dyDescent="0.25">
      <c r="W274" s="13"/>
    </row>
    <row r="275" spans="23:23" x14ac:dyDescent="0.25">
      <c r="W275" s="13"/>
    </row>
    <row r="276" spans="23:23" x14ac:dyDescent="0.25">
      <c r="W276" s="13"/>
    </row>
    <row r="277" spans="23:23" x14ac:dyDescent="0.25">
      <c r="W277" s="13"/>
    </row>
    <row r="278" spans="23:23" x14ac:dyDescent="0.25">
      <c r="W278" s="13"/>
    </row>
    <row r="279" spans="23:23" x14ac:dyDescent="0.25">
      <c r="W279" s="13"/>
    </row>
    <row r="280" spans="23:23" x14ac:dyDescent="0.25">
      <c r="W280" s="13"/>
    </row>
    <row r="281" spans="23:23" x14ac:dyDescent="0.25">
      <c r="W281" s="13"/>
    </row>
    <row r="282" spans="23:23" x14ac:dyDescent="0.25">
      <c r="W282" s="13"/>
    </row>
    <row r="283" spans="23:23" x14ac:dyDescent="0.25">
      <c r="W283" s="13"/>
    </row>
    <row r="284" spans="23:23" x14ac:dyDescent="0.25">
      <c r="W284" s="13"/>
    </row>
    <row r="285" spans="23:23" x14ac:dyDescent="0.25">
      <c r="W285" s="13"/>
    </row>
    <row r="286" spans="23:23" x14ac:dyDescent="0.25">
      <c r="W286" s="13"/>
    </row>
    <row r="287" spans="23:23" x14ac:dyDescent="0.25">
      <c r="W287" s="13"/>
    </row>
    <row r="288" spans="23:23" x14ac:dyDescent="0.25">
      <c r="W288" s="13"/>
    </row>
    <row r="289" spans="23:23" x14ac:dyDescent="0.25">
      <c r="W289" s="13"/>
    </row>
    <row r="290" spans="23:23" x14ac:dyDescent="0.25">
      <c r="W290" s="13"/>
    </row>
    <row r="291" spans="23:23" x14ac:dyDescent="0.25">
      <c r="W291" s="13"/>
    </row>
    <row r="292" spans="23:23" x14ac:dyDescent="0.25">
      <c r="W292" s="13"/>
    </row>
    <row r="293" spans="23:23" x14ac:dyDescent="0.25">
      <c r="W293" s="13"/>
    </row>
    <row r="294" spans="23:23" x14ac:dyDescent="0.25">
      <c r="W294" s="13"/>
    </row>
    <row r="295" spans="23:23" x14ac:dyDescent="0.25">
      <c r="W295" s="13"/>
    </row>
    <row r="296" spans="23:23" x14ac:dyDescent="0.25">
      <c r="W296" s="13"/>
    </row>
    <row r="297" spans="23:23" x14ac:dyDescent="0.25">
      <c r="W297" s="13"/>
    </row>
    <row r="298" spans="23:23" x14ac:dyDescent="0.25">
      <c r="W298" s="13"/>
    </row>
    <row r="299" spans="23:23" x14ac:dyDescent="0.25">
      <c r="W299" s="13"/>
    </row>
    <row r="300" spans="23:23" x14ac:dyDescent="0.25">
      <c r="W300" s="13"/>
    </row>
    <row r="301" spans="23:23" x14ac:dyDescent="0.25">
      <c r="W301" s="13"/>
    </row>
    <row r="302" spans="23:23" x14ac:dyDescent="0.25">
      <c r="W302" s="13"/>
    </row>
    <row r="303" spans="23:23" x14ac:dyDescent="0.25">
      <c r="W303" s="13"/>
    </row>
    <row r="304" spans="23:23" x14ac:dyDescent="0.25">
      <c r="W304" s="13"/>
    </row>
    <row r="305" spans="23:23" x14ac:dyDescent="0.25">
      <c r="W305" s="13"/>
    </row>
    <row r="306" spans="23:23" x14ac:dyDescent="0.25">
      <c r="W306" s="13"/>
    </row>
    <row r="307" spans="23:23" x14ac:dyDescent="0.25">
      <c r="W307" s="13"/>
    </row>
    <row r="308" spans="23:23" x14ac:dyDescent="0.25">
      <c r="W308" s="13"/>
    </row>
    <row r="309" spans="23:23" x14ac:dyDescent="0.25">
      <c r="W309" s="13"/>
    </row>
    <row r="310" spans="23:23" x14ac:dyDescent="0.25">
      <c r="W310" s="13"/>
    </row>
    <row r="311" spans="23:23" x14ac:dyDescent="0.25">
      <c r="W311" s="13"/>
    </row>
    <row r="312" spans="23:23" x14ac:dyDescent="0.25">
      <c r="W312" s="13"/>
    </row>
    <row r="313" spans="23:23" x14ac:dyDescent="0.25">
      <c r="W313" s="13"/>
    </row>
    <row r="314" spans="23:23" x14ac:dyDescent="0.25">
      <c r="W314" s="13"/>
    </row>
    <row r="315" spans="23:23" x14ac:dyDescent="0.25">
      <c r="W315" s="13"/>
    </row>
    <row r="316" spans="23:23" x14ac:dyDescent="0.25">
      <c r="W316" s="13"/>
    </row>
    <row r="317" spans="23:23" x14ac:dyDescent="0.25">
      <c r="W317" s="13"/>
    </row>
    <row r="318" spans="23:23" x14ac:dyDescent="0.25">
      <c r="W318" s="13"/>
    </row>
    <row r="319" spans="23:23" x14ac:dyDescent="0.25">
      <c r="W319" s="13"/>
    </row>
    <row r="320" spans="23:23" x14ac:dyDescent="0.25">
      <c r="W320" s="13"/>
    </row>
    <row r="321" spans="23:23" x14ac:dyDescent="0.25">
      <c r="W321" s="13"/>
    </row>
    <row r="322" spans="23:23" x14ac:dyDescent="0.25">
      <c r="W322" s="13"/>
    </row>
    <row r="323" spans="23:23" x14ac:dyDescent="0.25">
      <c r="W323" s="13"/>
    </row>
    <row r="324" spans="23:23" x14ac:dyDescent="0.25">
      <c r="W324" s="13"/>
    </row>
    <row r="325" spans="23:23" x14ac:dyDescent="0.25">
      <c r="W325" s="13"/>
    </row>
    <row r="326" spans="23:23" x14ac:dyDescent="0.25">
      <c r="W326" s="13"/>
    </row>
    <row r="327" spans="23:23" x14ac:dyDescent="0.25">
      <c r="W327" s="13"/>
    </row>
    <row r="328" spans="23:23" x14ac:dyDescent="0.25">
      <c r="W328" s="13"/>
    </row>
    <row r="329" spans="23:23" x14ac:dyDescent="0.25">
      <c r="W329" s="13"/>
    </row>
    <row r="330" spans="23:23" x14ac:dyDescent="0.25">
      <c r="W330" s="13"/>
    </row>
    <row r="331" spans="23:23" x14ac:dyDescent="0.25">
      <c r="W331" s="13"/>
    </row>
    <row r="332" spans="23:23" x14ac:dyDescent="0.25">
      <c r="W332" s="13"/>
    </row>
    <row r="333" spans="23:23" x14ac:dyDescent="0.25">
      <c r="W333" s="13"/>
    </row>
    <row r="334" spans="23:23" x14ac:dyDescent="0.25">
      <c r="W334" s="13"/>
    </row>
    <row r="335" spans="23:23" x14ac:dyDescent="0.25">
      <c r="W335" s="13"/>
    </row>
    <row r="336" spans="23:23" x14ac:dyDescent="0.25">
      <c r="W336" s="13"/>
    </row>
    <row r="337" spans="23:23" x14ac:dyDescent="0.25">
      <c r="W337" s="13"/>
    </row>
    <row r="338" spans="23:23" x14ac:dyDescent="0.25">
      <c r="W338" s="13"/>
    </row>
    <row r="339" spans="23:23" x14ac:dyDescent="0.25">
      <c r="W339" s="13"/>
    </row>
    <row r="340" spans="23:23" x14ac:dyDescent="0.25">
      <c r="W340" s="13"/>
    </row>
    <row r="341" spans="23:23" x14ac:dyDescent="0.25">
      <c r="W341" s="13"/>
    </row>
    <row r="342" spans="23:23" x14ac:dyDescent="0.25">
      <c r="W342" s="13"/>
    </row>
    <row r="343" spans="23:23" x14ac:dyDescent="0.25">
      <c r="W343" s="13"/>
    </row>
    <row r="344" spans="23:23" x14ac:dyDescent="0.25">
      <c r="W344" s="13"/>
    </row>
    <row r="345" spans="23:23" x14ac:dyDescent="0.25">
      <c r="W345" s="13"/>
    </row>
    <row r="346" spans="23:23" x14ac:dyDescent="0.25">
      <c r="W346" s="13"/>
    </row>
    <row r="347" spans="23:23" x14ac:dyDescent="0.25">
      <c r="W347" s="13"/>
    </row>
    <row r="348" spans="23:23" x14ac:dyDescent="0.25">
      <c r="W348" s="13"/>
    </row>
    <row r="349" spans="23:23" x14ac:dyDescent="0.25">
      <c r="W349" s="13"/>
    </row>
    <row r="350" spans="23:23" x14ac:dyDescent="0.25">
      <c r="W350" s="13"/>
    </row>
    <row r="351" spans="23:23" x14ac:dyDescent="0.25">
      <c r="W351" s="13"/>
    </row>
    <row r="352" spans="23:23" x14ac:dyDescent="0.25">
      <c r="W352" s="13"/>
    </row>
    <row r="353" spans="23:23" x14ac:dyDescent="0.25">
      <c r="W353" s="13"/>
    </row>
    <row r="354" spans="23:23" x14ac:dyDescent="0.25">
      <c r="W354" s="13"/>
    </row>
    <row r="355" spans="23:23" x14ac:dyDescent="0.25">
      <c r="W355" s="13"/>
    </row>
    <row r="356" spans="23:23" x14ac:dyDescent="0.25">
      <c r="W356" s="13"/>
    </row>
    <row r="357" spans="23:23" x14ac:dyDescent="0.25">
      <c r="W357" s="13"/>
    </row>
    <row r="358" spans="23:23" x14ac:dyDescent="0.25">
      <c r="W358" s="13"/>
    </row>
    <row r="359" spans="23:23" x14ac:dyDescent="0.25">
      <c r="W359" s="13"/>
    </row>
    <row r="360" spans="23:23" x14ac:dyDescent="0.25">
      <c r="W360" s="13"/>
    </row>
    <row r="361" spans="23:23" x14ac:dyDescent="0.25">
      <c r="W361" s="13"/>
    </row>
    <row r="362" spans="23:23" x14ac:dyDescent="0.25">
      <c r="W362" s="13"/>
    </row>
    <row r="363" spans="23:23" x14ac:dyDescent="0.25">
      <c r="W363" s="13"/>
    </row>
    <row r="364" spans="23:23" x14ac:dyDescent="0.25">
      <c r="W364" s="13"/>
    </row>
    <row r="365" spans="23:23" x14ac:dyDescent="0.25">
      <c r="W365" s="13"/>
    </row>
    <row r="366" spans="23:23" x14ac:dyDescent="0.25">
      <c r="W366" s="13"/>
    </row>
    <row r="367" spans="23:23" x14ac:dyDescent="0.25">
      <c r="W367" s="13"/>
    </row>
    <row r="368" spans="23:23" x14ac:dyDescent="0.25">
      <c r="W368" s="13"/>
    </row>
    <row r="369" spans="23:23" x14ac:dyDescent="0.25">
      <c r="W369" s="13"/>
    </row>
    <row r="370" spans="23:23" x14ac:dyDescent="0.25">
      <c r="W370" s="13"/>
    </row>
    <row r="371" spans="23:23" x14ac:dyDescent="0.25">
      <c r="W371" s="13"/>
    </row>
    <row r="372" spans="23:23" x14ac:dyDescent="0.25">
      <c r="W372" s="13"/>
    </row>
    <row r="373" spans="23:23" x14ac:dyDescent="0.25">
      <c r="W373" s="13"/>
    </row>
    <row r="374" spans="23:23" x14ac:dyDescent="0.25">
      <c r="W374" s="13"/>
    </row>
    <row r="375" spans="23:23" x14ac:dyDescent="0.25">
      <c r="W375" s="13"/>
    </row>
    <row r="376" spans="23:23" x14ac:dyDescent="0.25">
      <c r="W376" s="13"/>
    </row>
    <row r="377" spans="23:23" x14ac:dyDescent="0.25">
      <c r="W377" s="13"/>
    </row>
    <row r="378" spans="23:23" x14ac:dyDescent="0.25">
      <c r="W378" s="13"/>
    </row>
    <row r="379" spans="23:23" x14ac:dyDescent="0.25">
      <c r="W379" s="13"/>
    </row>
    <row r="380" spans="23:23" x14ac:dyDescent="0.25">
      <c r="W380" s="13"/>
    </row>
    <row r="381" spans="23:23" x14ac:dyDescent="0.25">
      <c r="W381" s="13"/>
    </row>
    <row r="382" spans="23:23" x14ac:dyDescent="0.25">
      <c r="W382" s="13"/>
    </row>
    <row r="383" spans="23:23" x14ac:dyDescent="0.25">
      <c r="W383" s="13"/>
    </row>
    <row r="384" spans="23:23" x14ac:dyDescent="0.25">
      <c r="W384" s="13"/>
    </row>
    <row r="385" spans="23:23" x14ac:dyDescent="0.25">
      <c r="W385" s="13"/>
    </row>
    <row r="386" spans="23:23" x14ac:dyDescent="0.25">
      <c r="W386" s="13"/>
    </row>
    <row r="387" spans="23:23" x14ac:dyDescent="0.25">
      <c r="W387" s="13"/>
    </row>
    <row r="388" spans="23:23" x14ac:dyDescent="0.25">
      <c r="W388" s="13"/>
    </row>
    <row r="389" spans="23:23" x14ac:dyDescent="0.25">
      <c r="W389" s="13"/>
    </row>
    <row r="390" spans="23:23" x14ac:dyDescent="0.25">
      <c r="W390" s="13"/>
    </row>
    <row r="391" spans="23:23" x14ac:dyDescent="0.25">
      <c r="W391" s="13"/>
    </row>
    <row r="392" spans="23:23" x14ac:dyDescent="0.25">
      <c r="W392" s="13"/>
    </row>
    <row r="393" spans="23:23" x14ac:dyDescent="0.25">
      <c r="W393" s="13"/>
    </row>
    <row r="394" spans="23:23" x14ac:dyDescent="0.25">
      <c r="W394" s="13"/>
    </row>
    <row r="395" spans="23:23" x14ac:dyDescent="0.25">
      <c r="W395" s="13"/>
    </row>
    <row r="396" spans="23:23" x14ac:dyDescent="0.25">
      <c r="W396" s="13"/>
    </row>
    <row r="397" spans="23:23" x14ac:dyDescent="0.25">
      <c r="W397" s="13"/>
    </row>
    <row r="398" spans="23:23" x14ac:dyDescent="0.25">
      <c r="W398" s="13"/>
    </row>
    <row r="399" spans="23:23" x14ac:dyDescent="0.25">
      <c r="W399" s="13"/>
    </row>
    <row r="400" spans="23:23" x14ac:dyDescent="0.25">
      <c r="W400" s="13"/>
    </row>
    <row r="401" spans="23:23" x14ac:dyDescent="0.25">
      <c r="W401" s="13"/>
    </row>
    <row r="402" spans="23:23" x14ac:dyDescent="0.25">
      <c r="W402" s="13"/>
    </row>
    <row r="403" spans="23:23" x14ac:dyDescent="0.25">
      <c r="W403" s="13"/>
    </row>
    <row r="404" spans="23:23" x14ac:dyDescent="0.25">
      <c r="W404" s="13"/>
    </row>
    <row r="405" spans="23:23" x14ac:dyDescent="0.25">
      <c r="W405" s="13"/>
    </row>
    <row r="406" spans="23:23" x14ac:dyDescent="0.25">
      <c r="W406" s="13"/>
    </row>
    <row r="407" spans="23:23" x14ac:dyDescent="0.25">
      <c r="W407" s="13"/>
    </row>
    <row r="408" spans="23:23" x14ac:dyDescent="0.25">
      <c r="W408" s="13"/>
    </row>
    <row r="409" spans="23:23" x14ac:dyDescent="0.25">
      <c r="W409" s="13"/>
    </row>
    <row r="410" spans="23:23" x14ac:dyDescent="0.25">
      <c r="W410" s="13"/>
    </row>
    <row r="411" spans="23:23" x14ac:dyDescent="0.25">
      <c r="W411" s="13"/>
    </row>
    <row r="412" spans="23:23" x14ac:dyDescent="0.25">
      <c r="W412" s="13"/>
    </row>
    <row r="413" spans="23:23" x14ac:dyDescent="0.25">
      <c r="W413" s="13"/>
    </row>
    <row r="414" spans="23:23" x14ac:dyDescent="0.25">
      <c r="W414" s="13"/>
    </row>
    <row r="415" spans="23:23" x14ac:dyDescent="0.25">
      <c r="W415" s="13"/>
    </row>
    <row r="416" spans="23:23" x14ac:dyDescent="0.25">
      <c r="W416" s="13"/>
    </row>
    <row r="417" spans="23:23" x14ac:dyDescent="0.25">
      <c r="W417" s="13"/>
    </row>
    <row r="418" spans="23:23" x14ac:dyDescent="0.25">
      <c r="W418" s="13"/>
    </row>
    <row r="419" spans="23:23" x14ac:dyDescent="0.25">
      <c r="W419" s="13"/>
    </row>
    <row r="420" spans="23:23" x14ac:dyDescent="0.25">
      <c r="W420" s="13"/>
    </row>
    <row r="421" spans="23:23" x14ac:dyDescent="0.25">
      <c r="W421" s="13"/>
    </row>
    <row r="422" spans="23:23" x14ac:dyDescent="0.25">
      <c r="W422" s="13"/>
    </row>
    <row r="423" spans="23:23" x14ac:dyDescent="0.25">
      <c r="W423" s="13"/>
    </row>
    <row r="424" spans="23:23" x14ac:dyDescent="0.25">
      <c r="W424" s="13"/>
    </row>
    <row r="425" spans="23:23" x14ac:dyDescent="0.25">
      <c r="W425" s="13"/>
    </row>
    <row r="426" spans="23:23" x14ac:dyDescent="0.25">
      <c r="W426" s="13"/>
    </row>
    <row r="427" spans="23:23" x14ac:dyDescent="0.25">
      <c r="W427" s="13"/>
    </row>
    <row r="428" spans="23:23" x14ac:dyDescent="0.25">
      <c r="W428" s="13"/>
    </row>
    <row r="429" spans="23:23" x14ac:dyDescent="0.25">
      <c r="W429" s="13"/>
    </row>
    <row r="430" spans="23:23" x14ac:dyDescent="0.25">
      <c r="W430" s="13"/>
    </row>
    <row r="431" spans="23:23" x14ac:dyDescent="0.25">
      <c r="W431" s="13"/>
    </row>
    <row r="432" spans="23:23" x14ac:dyDescent="0.25">
      <c r="W432" s="13"/>
    </row>
    <row r="433" spans="23:23" x14ac:dyDescent="0.25">
      <c r="W433" s="13"/>
    </row>
    <row r="434" spans="23:23" x14ac:dyDescent="0.25">
      <c r="W434" s="13"/>
    </row>
    <row r="435" spans="23:23" x14ac:dyDescent="0.25">
      <c r="W435" s="13"/>
    </row>
    <row r="436" spans="23:23" x14ac:dyDescent="0.25">
      <c r="W436" s="13"/>
    </row>
    <row r="437" spans="23:23" x14ac:dyDescent="0.25">
      <c r="W437" s="13"/>
    </row>
    <row r="438" spans="23:23" x14ac:dyDescent="0.25">
      <c r="W438" s="13"/>
    </row>
    <row r="439" spans="23:23" x14ac:dyDescent="0.25">
      <c r="W439" s="13"/>
    </row>
    <row r="440" spans="23:23" x14ac:dyDescent="0.25">
      <c r="W440" s="13"/>
    </row>
    <row r="441" spans="23:23" x14ac:dyDescent="0.25">
      <c r="W441" s="13"/>
    </row>
    <row r="442" spans="23:23" x14ac:dyDescent="0.25">
      <c r="W442" s="13"/>
    </row>
    <row r="443" spans="23:23" x14ac:dyDescent="0.25">
      <c r="W443" s="13"/>
    </row>
    <row r="444" spans="23:23" x14ac:dyDescent="0.25">
      <c r="W444" s="13"/>
    </row>
    <row r="445" spans="23:23" x14ac:dyDescent="0.25">
      <c r="W445" s="13"/>
    </row>
    <row r="446" spans="23:23" x14ac:dyDescent="0.25">
      <c r="W446" s="13"/>
    </row>
    <row r="447" spans="23:23" x14ac:dyDescent="0.25">
      <c r="W447" s="13"/>
    </row>
    <row r="448" spans="23:23" x14ac:dyDescent="0.25">
      <c r="W448" s="13"/>
    </row>
    <row r="449" spans="23:23" x14ac:dyDescent="0.25">
      <c r="W449" s="13"/>
    </row>
    <row r="450" spans="23:23" x14ac:dyDescent="0.25">
      <c r="W450" s="13"/>
    </row>
    <row r="451" spans="23:23" x14ac:dyDescent="0.25">
      <c r="W451" s="13"/>
    </row>
    <row r="452" spans="23:23" x14ac:dyDescent="0.25">
      <c r="W452" s="13"/>
    </row>
    <row r="453" spans="23:23" x14ac:dyDescent="0.25">
      <c r="W453" s="13"/>
    </row>
    <row r="454" spans="23:23" x14ac:dyDescent="0.25">
      <c r="W454" s="13"/>
    </row>
    <row r="455" spans="23:23" x14ac:dyDescent="0.25">
      <c r="W455" s="13"/>
    </row>
    <row r="456" spans="23:23" x14ac:dyDescent="0.25">
      <c r="W456" s="13"/>
    </row>
    <row r="457" spans="23:23" x14ac:dyDescent="0.25">
      <c r="W457" s="13"/>
    </row>
    <row r="458" spans="23:23" x14ac:dyDescent="0.25">
      <c r="W458" s="13"/>
    </row>
    <row r="459" spans="23:23" x14ac:dyDescent="0.25">
      <c r="W459" s="13"/>
    </row>
    <row r="460" spans="23:23" x14ac:dyDescent="0.25">
      <c r="W460" s="13"/>
    </row>
    <row r="461" spans="23:23" x14ac:dyDescent="0.25">
      <c r="W461" s="13"/>
    </row>
    <row r="462" spans="23:23" x14ac:dyDescent="0.25">
      <c r="W462" s="13"/>
    </row>
    <row r="463" spans="23:23" x14ac:dyDescent="0.25">
      <c r="W463" s="13"/>
    </row>
    <row r="464" spans="23:23" x14ac:dyDescent="0.25">
      <c r="W464" s="13"/>
    </row>
    <row r="465" spans="23:23" x14ac:dyDescent="0.25">
      <c r="W465" s="13"/>
    </row>
    <row r="466" spans="23:23" x14ac:dyDescent="0.25">
      <c r="W466" s="13"/>
    </row>
    <row r="467" spans="23:23" x14ac:dyDescent="0.25">
      <c r="W467" s="13"/>
    </row>
    <row r="468" spans="23:23" x14ac:dyDescent="0.25">
      <c r="W468" s="13"/>
    </row>
    <row r="469" spans="23:23" x14ac:dyDescent="0.25">
      <c r="W469" s="13"/>
    </row>
    <row r="470" spans="23:23" x14ac:dyDescent="0.25">
      <c r="W470" s="13"/>
    </row>
    <row r="471" spans="23:23" x14ac:dyDescent="0.25">
      <c r="W471" s="13"/>
    </row>
    <row r="472" spans="23:23" x14ac:dyDescent="0.25">
      <c r="W472" s="13"/>
    </row>
    <row r="473" spans="23:23" x14ac:dyDescent="0.25">
      <c r="W473" s="13"/>
    </row>
    <row r="474" spans="23:23" x14ac:dyDescent="0.25">
      <c r="W474" s="13"/>
    </row>
    <row r="475" spans="23:23" x14ac:dyDescent="0.25">
      <c r="W475" s="13"/>
    </row>
    <row r="476" spans="23:23" x14ac:dyDescent="0.25">
      <c r="W476" s="13"/>
    </row>
    <row r="477" spans="23:23" x14ac:dyDescent="0.25">
      <c r="W477" s="13"/>
    </row>
    <row r="478" spans="23:23" x14ac:dyDescent="0.25">
      <c r="W478" s="13"/>
    </row>
    <row r="479" spans="23:23" x14ac:dyDescent="0.25">
      <c r="W479" s="13"/>
    </row>
    <row r="480" spans="23:23" x14ac:dyDescent="0.25">
      <c r="W480" s="13"/>
    </row>
    <row r="481" spans="23:23" x14ac:dyDescent="0.25">
      <c r="W481" s="13"/>
    </row>
    <row r="482" spans="23:23" x14ac:dyDescent="0.25">
      <c r="W482" s="13"/>
    </row>
    <row r="483" spans="23:23" x14ac:dyDescent="0.25">
      <c r="W483" s="13"/>
    </row>
    <row r="484" spans="23:23" x14ac:dyDescent="0.25">
      <c r="W484" s="13"/>
    </row>
    <row r="485" spans="23:23" x14ac:dyDescent="0.25">
      <c r="W485" s="13"/>
    </row>
    <row r="486" spans="23:23" x14ac:dyDescent="0.25">
      <c r="W486" s="13"/>
    </row>
    <row r="487" spans="23:23" x14ac:dyDescent="0.25">
      <c r="W487" s="13"/>
    </row>
    <row r="488" spans="23:23" x14ac:dyDescent="0.25">
      <c r="W488" s="13"/>
    </row>
    <row r="489" spans="23:23" x14ac:dyDescent="0.25">
      <c r="W489" s="13"/>
    </row>
    <row r="490" spans="23:23" x14ac:dyDescent="0.25">
      <c r="W490" s="13"/>
    </row>
    <row r="491" spans="23:23" x14ac:dyDescent="0.25">
      <c r="W491" s="13"/>
    </row>
    <row r="492" spans="23:23" x14ac:dyDescent="0.25">
      <c r="W492" s="13"/>
    </row>
    <row r="493" spans="23:23" x14ac:dyDescent="0.25">
      <c r="W493" s="13"/>
    </row>
    <row r="494" spans="23:23" x14ac:dyDescent="0.25">
      <c r="W494" s="13"/>
    </row>
    <row r="495" spans="23:23" x14ac:dyDescent="0.25">
      <c r="W495" s="13"/>
    </row>
    <row r="496" spans="23:23" x14ac:dyDescent="0.25">
      <c r="W496" s="13"/>
    </row>
    <row r="497" spans="23:23" x14ac:dyDescent="0.25">
      <c r="W497" s="13"/>
    </row>
    <row r="498" spans="23:23" x14ac:dyDescent="0.25">
      <c r="W498" s="13"/>
    </row>
    <row r="499" spans="23:23" x14ac:dyDescent="0.25">
      <c r="W499" s="13"/>
    </row>
    <row r="500" spans="23:23" x14ac:dyDescent="0.25">
      <c r="W500" s="13"/>
    </row>
    <row r="501" spans="23:23" x14ac:dyDescent="0.25">
      <c r="W501" s="13"/>
    </row>
    <row r="502" spans="23:23" x14ac:dyDescent="0.25">
      <c r="W502" s="13"/>
    </row>
    <row r="503" spans="23:23" x14ac:dyDescent="0.25">
      <c r="W503" s="13"/>
    </row>
    <row r="504" spans="23:23" x14ac:dyDescent="0.25">
      <c r="W504" s="13"/>
    </row>
    <row r="505" spans="23:23" x14ac:dyDescent="0.25">
      <c r="W505" s="13"/>
    </row>
    <row r="506" spans="23:23" x14ac:dyDescent="0.25">
      <c r="W506" s="13"/>
    </row>
    <row r="507" spans="23:23" x14ac:dyDescent="0.25">
      <c r="W507" s="13"/>
    </row>
    <row r="508" spans="23:23" x14ac:dyDescent="0.25">
      <c r="W508" s="13"/>
    </row>
    <row r="509" spans="23:23" x14ac:dyDescent="0.25">
      <c r="W509" s="13"/>
    </row>
    <row r="510" spans="23:23" x14ac:dyDescent="0.25">
      <c r="W510" s="13"/>
    </row>
    <row r="511" spans="23:23" x14ac:dyDescent="0.25">
      <c r="W511" s="13"/>
    </row>
    <row r="512" spans="23:23" x14ac:dyDescent="0.25">
      <c r="W512" s="13"/>
    </row>
    <row r="513" spans="23:23" x14ac:dyDescent="0.25">
      <c r="W513" s="13"/>
    </row>
    <row r="514" spans="23:23" x14ac:dyDescent="0.25">
      <c r="W514" s="13"/>
    </row>
    <row r="515" spans="23:23" x14ac:dyDescent="0.25">
      <c r="W515" s="13"/>
    </row>
    <row r="516" spans="23:23" x14ac:dyDescent="0.25">
      <c r="W516" s="13"/>
    </row>
    <row r="517" spans="23:23" x14ac:dyDescent="0.25">
      <c r="W517" s="13"/>
    </row>
    <row r="518" spans="23:23" x14ac:dyDescent="0.25">
      <c r="W518" s="13"/>
    </row>
    <row r="519" spans="23:23" x14ac:dyDescent="0.25">
      <c r="W519" s="13"/>
    </row>
    <row r="520" spans="23:23" x14ac:dyDescent="0.25">
      <c r="W520" s="13"/>
    </row>
    <row r="521" spans="23:23" x14ac:dyDescent="0.25">
      <c r="W521" s="13"/>
    </row>
    <row r="522" spans="23:23" x14ac:dyDescent="0.25">
      <c r="W522" s="13"/>
    </row>
    <row r="523" spans="23:23" x14ac:dyDescent="0.25">
      <c r="W523" s="13"/>
    </row>
    <row r="524" spans="23:23" x14ac:dyDescent="0.25">
      <c r="W524" s="13"/>
    </row>
    <row r="525" spans="23:23" x14ac:dyDescent="0.25">
      <c r="W525" s="13"/>
    </row>
    <row r="526" spans="23:23" x14ac:dyDescent="0.25">
      <c r="W526" s="13"/>
    </row>
    <row r="527" spans="23:23" x14ac:dyDescent="0.25">
      <c r="W527" s="13"/>
    </row>
    <row r="528" spans="23:23" x14ac:dyDescent="0.25">
      <c r="W528" s="13"/>
    </row>
    <row r="529" spans="23:23" x14ac:dyDescent="0.25">
      <c r="W529" s="13"/>
    </row>
    <row r="530" spans="23:23" x14ac:dyDescent="0.25">
      <c r="W530" s="13"/>
    </row>
    <row r="531" spans="23:23" x14ac:dyDescent="0.25">
      <c r="W531" s="13"/>
    </row>
    <row r="532" spans="23:23" x14ac:dyDescent="0.25">
      <c r="W532" s="13"/>
    </row>
    <row r="533" spans="23:23" x14ac:dyDescent="0.25">
      <c r="W533" s="13"/>
    </row>
    <row r="534" spans="23:23" x14ac:dyDescent="0.25">
      <c r="W534" s="13"/>
    </row>
    <row r="535" spans="23:23" x14ac:dyDescent="0.25">
      <c r="W535" s="13"/>
    </row>
    <row r="536" spans="23:23" x14ac:dyDescent="0.25">
      <c r="W536" s="13"/>
    </row>
    <row r="537" spans="23:23" x14ac:dyDescent="0.25">
      <c r="W537" s="13"/>
    </row>
    <row r="538" spans="23:23" x14ac:dyDescent="0.25">
      <c r="W538" s="13"/>
    </row>
    <row r="539" spans="23:23" x14ac:dyDescent="0.25">
      <c r="W539" s="13"/>
    </row>
    <row r="540" spans="23:23" x14ac:dyDescent="0.25">
      <c r="W540" s="13"/>
    </row>
    <row r="541" spans="23:23" x14ac:dyDescent="0.25">
      <c r="W541" s="13"/>
    </row>
    <row r="542" spans="23:23" x14ac:dyDescent="0.25">
      <c r="W542" s="13"/>
    </row>
    <row r="543" spans="23:23" x14ac:dyDescent="0.25">
      <c r="W543" s="13"/>
    </row>
    <row r="544" spans="23:23" x14ac:dyDescent="0.25">
      <c r="W544" s="13"/>
    </row>
    <row r="545" spans="23:23" x14ac:dyDescent="0.25">
      <c r="W545" s="13"/>
    </row>
    <row r="546" spans="23:23" x14ac:dyDescent="0.25">
      <c r="W546" s="13"/>
    </row>
    <row r="547" spans="23:23" x14ac:dyDescent="0.25">
      <c r="W547" s="13"/>
    </row>
    <row r="548" spans="23:23" x14ac:dyDescent="0.25">
      <c r="W548" s="13"/>
    </row>
    <row r="549" spans="23:23" x14ac:dyDescent="0.25">
      <c r="W549" s="13"/>
    </row>
    <row r="550" spans="23:23" x14ac:dyDescent="0.25">
      <c r="W550" s="13"/>
    </row>
    <row r="551" spans="23:23" x14ac:dyDescent="0.25">
      <c r="W551" s="13"/>
    </row>
    <row r="552" spans="23:23" x14ac:dyDescent="0.25">
      <c r="W552" s="13"/>
    </row>
    <row r="553" spans="23:23" x14ac:dyDescent="0.25">
      <c r="W553" s="13"/>
    </row>
    <row r="554" spans="23:23" x14ac:dyDescent="0.25">
      <c r="W554" s="13"/>
    </row>
    <row r="555" spans="23:23" x14ac:dyDescent="0.25">
      <c r="W555" s="13"/>
    </row>
    <row r="556" spans="23:23" x14ac:dyDescent="0.25">
      <c r="W556" s="13"/>
    </row>
    <row r="557" spans="23:23" x14ac:dyDescent="0.25">
      <c r="W557" s="13"/>
    </row>
    <row r="558" spans="23:23" x14ac:dyDescent="0.25">
      <c r="W558" s="13"/>
    </row>
    <row r="559" spans="23:23" x14ac:dyDescent="0.25">
      <c r="W559" s="13"/>
    </row>
    <row r="560" spans="23:23" x14ac:dyDescent="0.25">
      <c r="W560" s="13"/>
    </row>
    <row r="561" spans="23:23" x14ac:dyDescent="0.25">
      <c r="W561" s="13"/>
    </row>
    <row r="562" spans="23:23" x14ac:dyDescent="0.25">
      <c r="W562" s="13"/>
    </row>
    <row r="563" spans="23:23" x14ac:dyDescent="0.25">
      <c r="W563" s="13"/>
    </row>
    <row r="564" spans="23:23" x14ac:dyDescent="0.25">
      <c r="W564" s="13"/>
    </row>
    <row r="565" spans="23:23" x14ac:dyDescent="0.25">
      <c r="W565" s="13"/>
    </row>
    <row r="566" spans="23:23" x14ac:dyDescent="0.25">
      <c r="W566" s="13"/>
    </row>
    <row r="567" spans="23:23" x14ac:dyDescent="0.25">
      <c r="W567" s="13"/>
    </row>
    <row r="568" spans="23:23" x14ac:dyDescent="0.25">
      <c r="W568" s="13"/>
    </row>
    <row r="569" spans="23:23" x14ac:dyDescent="0.25">
      <c r="W569" s="13"/>
    </row>
    <row r="570" spans="23:23" x14ac:dyDescent="0.25">
      <c r="W570" s="13"/>
    </row>
    <row r="571" spans="23:23" x14ac:dyDescent="0.25">
      <c r="W571" s="13"/>
    </row>
    <row r="572" spans="23:23" x14ac:dyDescent="0.25">
      <c r="W572" s="13"/>
    </row>
    <row r="573" spans="23:23" x14ac:dyDescent="0.25">
      <c r="W573" s="13"/>
    </row>
    <row r="574" spans="23:23" x14ac:dyDescent="0.25">
      <c r="W574" s="13"/>
    </row>
    <row r="575" spans="23:23" x14ac:dyDescent="0.25">
      <c r="W575" s="13"/>
    </row>
    <row r="576" spans="23:23" x14ac:dyDescent="0.25">
      <c r="W576" s="13"/>
    </row>
    <row r="577" spans="23:23" x14ac:dyDescent="0.25">
      <c r="W577" s="13"/>
    </row>
    <row r="578" spans="23:23" x14ac:dyDescent="0.25">
      <c r="W578" s="13"/>
    </row>
    <row r="579" spans="23:23" x14ac:dyDescent="0.25">
      <c r="W579" s="13"/>
    </row>
    <row r="580" spans="23:23" x14ac:dyDescent="0.25">
      <c r="W580" s="13"/>
    </row>
    <row r="581" spans="23:23" x14ac:dyDescent="0.25">
      <c r="W581" s="13"/>
    </row>
    <row r="582" spans="23:23" x14ac:dyDescent="0.25">
      <c r="W582" s="13"/>
    </row>
    <row r="583" spans="23:23" x14ac:dyDescent="0.25">
      <c r="W583" s="13"/>
    </row>
    <row r="584" spans="23:23" x14ac:dyDescent="0.25">
      <c r="W584" s="13"/>
    </row>
    <row r="585" spans="23:23" x14ac:dyDescent="0.25">
      <c r="W585" s="13"/>
    </row>
    <row r="586" spans="23:23" x14ac:dyDescent="0.25">
      <c r="W586" s="13"/>
    </row>
    <row r="587" spans="23:23" x14ac:dyDescent="0.25">
      <c r="W587" s="13"/>
    </row>
    <row r="588" spans="23:23" x14ac:dyDescent="0.25">
      <c r="W588" s="13"/>
    </row>
    <row r="589" spans="23:23" x14ac:dyDescent="0.25">
      <c r="W589" s="13"/>
    </row>
    <row r="590" spans="23:23" x14ac:dyDescent="0.25">
      <c r="W590" s="13"/>
    </row>
    <row r="591" spans="23:23" x14ac:dyDescent="0.25">
      <c r="W591" s="13"/>
    </row>
    <row r="592" spans="23:23" x14ac:dyDescent="0.25">
      <c r="W592" s="13"/>
    </row>
    <row r="593" spans="23:23" x14ac:dyDescent="0.25">
      <c r="W593" s="13"/>
    </row>
    <row r="594" spans="23:23" x14ac:dyDescent="0.25">
      <c r="W594" s="13"/>
    </row>
    <row r="595" spans="23:23" x14ac:dyDescent="0.25">
      <c r="W595" s="13"/>
    </row>
    <row r="596" spans="23:23" x14ac:dyDescent="0.25">
      <c r="W596" s="13"/>
    </row>
    <row r="597" spans="23:23" x14ac:dyDescent="0.25">
      <c r="W597" s="13"/>
    </row>
    <row r="598" spans="23:23" x14ac:dyDescent="0.25">
      <c r="W598" s="13"/>
    </row>
    <row r="599" spans="23:23" x14ac:dyDescent="0.25">
      <c r="W599" s="13"/>
    </row>
    <row r="600" spans="23:23" x14ac:dyDescent="0.25">
      <c r="W600" s="13"/>
    </row>
    <row r="601" spans="23:23" x14ac:dyDescent="0.25">
      <c r="W601" s="13"/>
    </row>
    <row r="602" spans="23:23" x14ac:dyDescent="0.25">
      <c r="W602" s="13"/>
    </row>
    <row r="603" spans="23:23" x14ac:dyDescent="0.25">
      <c r="W603" s="13"/>
    </row>
    <row r="604" spans="23:23" x14ac:dyDescent="0.25">
      <c r="W604" s="13"/>
    </row>
    <row r="605" spans="23:23" x14ac:dyDescent="0.25">
      <c r="W605" s="13"/>
    </row>
    <row r="606" spans="23:23" x14ac:dyDescent="0.25">
      <c r="W606" s="13"/>
    </row>
    <row r="607" spans="23:23" x14ac:dyDescent="0.25">
      <c r="W607" s="13"/>
    </row>
    <row r="608" spans="23:23" x14ac:dyDescent="0.25">
      <c r="W608" s="13"/>
    </row>
    <row r="609" spans="23:23" x14ac:dyDescent="0.25">
      <c r="W609" s="13"/>
    </row>
    <row r="610" spans="23:23" x14ac:dyDescent="0.25">
      <c r="W610" s="13"/>
    </row>
    <row r="611" spans="23:23" x14ac:dyDescent="0.25">
      <c r="W611" s="13"/>
    </row>
    <row r="612" spans="23:23" x14ac:dyDescent="0.25">
      <c r="W612" s="13"/>
    </row>
    <row r="613" spans="23:23" x14ac:dyDescent="0.25">
      <c r="W613" s="13"/>
    </row>
    <row r="614" spans="23:23" x14ac:dyDescent="0.25">
      <c r="W614" s="13"/>
    </row>
    <row r="615" spans="23:23" x14ac:dyDescent="0.25">
      <c r="W615" s="13"/>
    </row>
    <row r="616" spans="23:23" x14ac:dyDescent="0.25">
      <c r="W616" s="13"/>
    </row>
    <row r="617" spans="23:23" x14ac:dyDescent="0.25">
      <c r="W617" s="13"/>
    </row>
    <row r="618" spans="23:23" x14ac:dyDescent="0.25">
      <c r="W618" s="13"/>
    </row>
    <row r="619" spans="23:23" x14ac:dyDescent="0.25">
      <c r="W619" s="13"/>
    </row>
    <row r="620" spans="23:23" x14ac:dyDescent="0.25">
      <c r="W620" s="13"/>
    </row>
    <row r="621" spans="23:23" x14ac:dyDescent="0.25">
      <c r="W621" s="13"/>
    </row>
    <row r="622" spans="23:23" x14ac:dyDescent="0.25">
      <c r="W622" s="13"/>
    </row>
    <row r="623" spans="23:23" x14ac:dyDescent="0.25">
      <c r="W623" s="13"/>
    </row>
    <row r="624" spans="23:23" x14ac:dyDescent="0.25">
      <c r="W624" s="13"/>
    </row>
    <row r="625" spans="23:23" x14ac:dyDescent="0.25">
      <c r="W625" s="13"/>
    </row>
    <row r="626" spans="23:23" x14ac:dyDescent="0.25">
      <c r="W626" s="13"/>
    </row>
    <row r="627" spans="23:23" x14ac:dyDescent="0.25">
      <c r="W627" s="13"/>
    </row>
    <row r="628" spans="23:23" x14ac:dyDescent="0.25">
      <c r="W628" s="13"/>
    </row>
    <row r="629" spans="23:23" x14ac:dyDescent="0.25">
      <c r="W629" s="13"/>
    </row>
    <row r="630" spans="23:23" x14ac:dyDescent="0.25">
      <c r="W630" s="13"/>
    </row>
    <row r="631" spans="23:23" x14ac:dyDescent="0.25">
      <c r="W631" s="13"/>
    </row>
    <row r="632" spans="23:23" x14ac:dyDescent="0.25">
      <c r="W632" s="13"/>
    </row>
    <row r="633" spans="23:23" x14ac:dyDescent="0.25">
      <c r="W633" s="13"/>
    </row>
    <row r="634" spans="23:23" x14ac:dyDescent="0.25">
      <c r="W634" s="13"/>
    </row>
    <row r="635" spans="23:23" x14ac:dyDescent="0.25">
      <c r="W635" s="13"/>
    </row>
    <row r="636" spans="23:23" x14ac:dyDescent="0.25">
      <c r="W636" s="13"/>
    </row>
    <row r="637" spans="23:23" x14ac:dyDescent="0.25">
      <c r="W637" s="13"/>
    </row>
    <row r="638" spans="23:23" x14ac:dyDescent="0.25">
      <c r="W638" s="13"/>
    </row>
    <row r="639" spans="23:23" x14ac:dyDescent="0.25">
      <c r="W639" s="13"/>
    </row>
    <row r="640" spans="23:23" x14ac:dyDescent="0.25">
      <c r="W640" s="13"/>
    </row>
    <row r="641" spans="23:23" x14ac:dyDescent="0.25">
      <c r="W641" s="13"/>
    </row>
    <row r="642" spans="23:23" x14ac:dyDescent="0.25">
      <c r="W642" s="13"/>
    </row>
    <row r="643" spans="23:23" x14ac:dyDescent="0.25">
      <c r="W643" s="13"/>
    </row>
    <row r="644" spans="23:23" x14ac:dyDescent="0.25">
      <c r="W644" s="13"/>
    </row>
    <row r="645" spans="23:23" x14ac:dyDescent="0.25">
      <c r="W645" s="13"/>
    </row>
    <row r="646" spans="23:23" x14ac:dyDescent="0.25">
      <c r="W646" s="13"/>
    </row>
    <row r="647" spans="23:23" x14ac:dyDescent="0.25">
      <c r="W647" s="13"/>
    </row>
    <row r="648" spans="23:23" x14ac:dyDescent="0.25">
      <c r="W648" s="13"/>
    </row>
    <row r="649" spans="23:23" x14ac:dyDescent="0.25">
      <c r="W649" s="13"/>
    </row>
    <row r="650" spans="23:23" x14ac:dyDescent="0.25">
      <c r="W650" s="13"/>
    </row>
    <row r="651" spans="23:23" x14ac:dyDescent="0.25">
      <c r="W651" s="13"/>
    </row>
    <row r="652" spans="23:23" x14ac:dyDescent="0.25">
      <c r="W652" s="13"/>
    </row>
    <row r="653" spans="23:23" x14ac:dyDescent="0.25">
      <c r="W653" s="13"/>
    </row>
    <row r="654" spans="23:23" x14ac:dyDescent="0.25">
      <c r="W654" s="13"/>
    </row>
    <row r="655" spans="23:23" x14ac:dyDescent="0.25">
      <c r="W655" s="13"/>
    </row>
    <row r="656" spans="23:23" x14ac:dyDescent="0.25">
      <c r="W656" s="13"/>
    </row>
    <row r="657" spans="23:23" x14ac:dyDescent="0.25">
      <c r="W657" s="13"/>
    </row>
    <row r="658" spans="23:23" x14ac:dyDescent="0.25">
      <c r="W658" s="13"/>
    </row>
    <row r="659" spans="23:23" x14ac:dyDescent="0.25">
      <c r="W659" s="13"/>
    </row>
    <row r="660" spans="23:23" x14ac:dyDescent="0.25">
      <c r="W660" s="13"/>
    </row>
    <row r="661" spans="23:23" x14ac:dyDescent="0.25">
      <c r="W661" s="13"/>
    </row>
    <row r="662" spans="23:23" x14ac:dyDescent="0.25">
      <c r="W662" s="13"/>
    </row>
    <row r="663" spans="23:23" x14ac:dyDescent="0.25">
      <c r="W663" s="13"/>
    </row>
    <row r="664" spans="23:23" x14ac:dyDescent="0.25">
      <c r="W664" s="13"/>
    </row>
    <row r="665" spans="23:23" x14ac:dyDescent="0.25">
      <c r="W665" s="13"/>
    </row>
    <row r="666" spans="23:23" x14ac:dyDescent="0.25">
      <c r="W666" s="13"/>
    </row>
    <row r="667" spans="23:23" x14ac:dyDescent="0.25">
      <c r="W667" s="13"/>
    </row>
    <row r="668" spans="23:23" x14ac:dyDescent="0.25">
      <c r="W668" s="13"/>
    </row>
    <row r="669" spans="23:23" x14ac:dyDescent="0.25">
      <c r="W669" s="13"/>
    </row>
    <row r="670" spans="23:23" x14ac:dyDescent="0.25">
      <c r="W670" s="13"/>
    </row>
    <row r="671" spans="23:23" x14ac:dyDescent="0.25">
      <c r="W671" s="13"/>
    </row>
    <row r="672" spans="23:23" x14ac:dyDescent="0.25">
      <c r="W672" s="13"/>
    </row>
    <row r="673" spans="23:23" x14ac:dyDescent="0.25">
      <c r="W673" s="13"/>
    </row>
    <row r="674" spans="23:23" x14ac:dyDescent="0.25">
      <c r="W674" s="13"/>
    </row>
    <row r="675" spans="23:23" x14ac:dyDescent="0.25">
      <c r="W675" s="13"/>
    </row>
    <row r="676" spans="23:23" x14ac:dyDescent="0.25">
      <c r="W676" s="13"/>
    </row>
    <row r="677" spans="23:23" x14ac:dyDescent="0.25">
      <c r="W677" s="13"/>
    </row>
    <row r="678" spans="23:23" x14ac:dyDescent="0.25">
      <c r="W678" s="13"/>
    </row>
    <row r="679" spans="23:23" x14ac:dyDescent="0.25">
      <c r="W679" s="13"/>
    </row>
    <row r="680" spans="23:23" x14ac:dyDescent="0.25">
      <c r="W680" s="13"/>
    </row>
    <row r="681" spans="23:23" x14ac:dyDescent="0.25">
      <c r="W681" s="13"/>
    </row>
    <row r="682" spans="23:23" x14ac:dyDescent="0.25">
      <c r="W682" s="13"/>
    </row>
    <row r="683" spans="23:23" x14ac:dyDescent="0.25">
      <c r="W683" s="13"/>
    </row>
    <row r="684" spans="23:23" x14ac:dyDescent="0.25">
      <c r="W684" s="13"/>
    </row>
    <row r="685" spans="23:23" x14ac:dyDescent="0.25">
      <c r="W685" s="13"/>
    </row>
    <row r="686" spans="23:23" x14ac:dyDescent="0.25">
      <c r="W686" s="13"/>
    </row>
    <row r="687" spans="23:23" x14ac:dyDescent="0.25">
      <c r="W687" s="13"/>
    </row>
    <row r="688" spans="23:23" x14ac:dyDescent="0.25">
      <c r="W688" s="13"/>
    </row>
    <row r="689" spans="23:23" x14ac:dyDescent="0.25">
      <c r="W689" s="13"/>
    </row>
    <row r="690" spans="23:23" x14ac:dyDescent="0.25">
      <c r="W690" s="13"/>
    </row>
    <row r="691" spans="23:23" x14ac:dyDescent="0.25">
      <c r="W691" s="13"/>
    </row>
    <row r="692" spans="23:23" x14ac:dyDescent="0.25">
      <c r="W692" s="13"/>
    </row>
    <row r="693" spans="23:23" x14ac:dyDescent="0.25">
      <c r="W693" s="13"/>
    </row>
    <row r="694" spans="23:23" x14ac:dyDescent="0.25">
      <c r="W694" s="13"/>
    </row>
    <row r="695" spans="23:23" x14ac:dyDescent="0.25">
      <c r="W695" s="13"/>
    </row>
    <row r="696" spans="23:23" x14ac:dyDescent="0.25">
      <c r="W696" s="13"/>
    </row>
    <row r="697" spans="23:23" x14ac:dyDescent="0.25">
      <c r="W697" s="13"/>
    </row>
    <row r="698" spans="23:23" x14ac:dyDescent="0.25">
      <c r="W698" s="13"/>
    </row>
    <row r="699" spans="23:23" x14ac:dyDescent="0.25">
      <c r="W699" s="13"/>
    </row>
    <row r="700" spans="23:23" x14ac:dyDescent="0.25">
      <c r="W700" s="13"/>
    </row>
    <row r="701" spans="23:23" x14ac:dyDescent="0.25">
      <c r="W701" s="13"/>
    </row>
    <row r="702" spans="23:23" x14ac:dyDescent="0.25">
      <c r="W702" s="13"/>
    </row>
    <row r="703" spans="23:23" x14ac:dyDescent="0.25">
      <c r="W703" s="13"/>
    </row>
    <row r="704" spans="23:23" x14ac:dyDescent="0.25">
      <c r="W704" s="13"/>
    </row>
    <row r="705" spans="23:23" x14ac:dyDescent="0.25">
      <c r="W705" s="13"/>
    </row>
    <row r="706" spans="23:23" x14ac:dyDescent="0.25">
      <c r="W706" s="13"/>
    </row>
    <row r="707" spans="23:23" x14ac:dyDescent="0.25">
      <c r="W707" s="13"/>
    </row>
    <row r="708" spans="23:23" x14ac:dyDescent="0.25">
      <c r="W708" s="13"/>
    </row>
    <row r="709" spans="23:23" x14ac:dyDescent="0.25">
      <c r="W709" s="13"/>
    </row>
    <row r="710" spans="23:23" x14ac:dyDescent="0.25">
      <c r="W710" s="13"/>
    </row>
    <row r="711" spans="23:23" x14ac:dyDescent="0.25">
      <c r="W711" s="13"/>
    </row>
    <row r="712" spans="23:23" x14ac:dyDescent="0.25">
      <c r="W712" s="13"/>
    </row>
    <row r="713" spans="23:23" x14ac:dyDescent="0.25">
      <c r="W713" s="13"/>
    </row>
    <row r="714" spans="23:23" x14ac:dyDescent="0.25">
      <c r="W714" s="13"/>
    </row>
    <row r="715" spans="23:23" x14ac:dyDescent="0.25">
      <c r="W715" s="13"/>
    </row>
    <row r="716" spans="23:23" x14ac:dyDescent="0.25">
      <c r="W716" s="13"/>
    </row>
    <row r="717" spans="23:23" x14ac:dyDescent="0.25">
      <c r="W717" s="13"/>
    </row>
    <row r="718" spans="23:23" x14ac:dyDescent="0.25">
      <c r="W718" s="13"/>
    </row>
    <row r="719" spans="23:23" x14ac:dyDescent="0.25">
      <c r="W719" s="13"/>
    </row>
    <row r="720" spans="23:23" x14ac:dyDescent="0.25">
      <c r="W720" s="13"/>
    </row>
    <row r="721" spans="23:23" x14ac:dyDescent="0.25">
      <c r="W721" s="13"/>
    </row>
    <row r="722" spans="23:23" x14ac:dyDescent="0.25">
      <c r="W722" s="13"/>
    </row>
    <row r="723" spans="23:23" x14ac:dyDescent="0.25">
      <c r="W723" s="13"/>
    </row>
    <row r="724" spans="23:23" x14ac:dyDescent="0.25">
      <c r="W724" s="13"/>
    </row>
    <row r="725" spans="23:23" x14ac:dyDescent="0.25">
      <c r="W725" s="13"/>
    </row>
    <row r="726" spans="23:23" x14ac:dyDescent="0.25">
      <c r="W726" s="13"/>
    </row>
    <row r="727" spans="23:23" x14ac:dyDescent="0.25">
      <c r="W727" s="13"/>
    </row>
    <row r="728" spans="23:23" x14ac:dyDescent="0.25">
      <c r="W728" s="13"/>
    </row>
    <row r="729" spans="23:23" x14ac:dyDescent="0.25">
      <c r="W729" s="13"/>
    </row>
    <row r="730" spans="23:23" x14ac:dyDescent="0.25">
      <c r="W730" s="13"/>
    </row>
    <row r="731" spans="23:23" x14ac:dyDescent="0.25">
      <c r="W731" s="13"/>
    </row>
    <row r="732" spans="23:23" x14ac:dyDescent="0.25">
      <c r="W732" s="13"/>
    </row>
    <row r="733" spans="23:23" x14ac:dyDescent="0.25">
      <c r="W733" s="13"/>
    </row>
    <row r="734" spans="23:23" x14ac:dyDescent="0.25">
      <c r="W734" s="13"/>
    </row>
    <row r="735" spans="23:23" x14ac:dyDescent="0.25">
      <c r="W735" s="13"/>
    </row>
    <row r="736" spans="23:23" x14ac:dyDescent="0.25">
      <c r="W736" s="13"/>
    </row>
    <row r="737" spans="23:23" x14ac:dyDescent="0.25">
      <c r="W737" s="13"/>
    </row>
    <row r="738" spans="23:23" x14ac:dyDescent="0.25">
      <c r="W738" s="13"/>
    </row>
    <row r="739" spans="23:23" x14ac:dyDescent="0.25">
      <c r="W739" s="13"/>
    </row>
    <row r="740" spans="23:23" x14ac:dyDescent="0.25">
      <c r="W740" s="13"/>
    </row>
    <row r="741" spans="23:23" x14ac:dyDescent="0.25">
      <c r="W741" s="13"/>
    </row>
    <row r="742" spans="23:23" x14ac:dyDescent="0.25">
      <c r="W742" s="13"/>
    </row>
    <row r="743" spans="23:23" x14ac:dyDescent="0.25">
      <c r="W743" s="13"/>
    </row>
    <row r="744" spans="23:23" x14ac:dyDescent="0.25">
      <c r="W744" s="13"/>
    </row>
    <row r="745" spans="23:23" x14ac:dyDescent="0.25">
      <c r="W745" s="13"/>
    </row>
    <row r="746" spans="23:23" x14ac:dyDescent="0.25">
      <c r="W746" s="13"/>
    </row>
    <row r="747" spans="23:23" x14ac:dyDescent="0.25">
      <c r="W747" s="13"/>
    </row>
    <row r="748" spans="23:23" x14ac:dyDescent="0.25">
      <c r="W748" s="13"/>
    </row>
    <row r="749" spans="23:23" x14ac:dyDescent="0.25">
      <c r="W749" s="13"/>
    </row>
    <row r="750" spans="23:23" x14ac:dyDescent="0.25">
      <c r="W750" s="13"/>
    </row>
    <row r="751" spans="23:23" x14ac:dyDescent="0.25">
      <c r="W751" s="13"/>
    </row>
    <row r="752" spans="23:23" x14ac:dyDescent="0.25">
      <c r="W752" s="13"/>
    </row>
    <row r="753" spans="23:23" x14ac:dyDescent="0.25">
      <c r="W753" s="13"/>
    </row>
    <row r="754" spans="23:23" x14ac:dyDescent="0.25">
      <c r="W754" s="13"/>
    </row>
    <row r="755" spans="23:23" x14ac:dyDescent="0.25">
      <c r="W755" s="13"/>
    </row>
    <row r="756" spans="23:23" x14ac:dyDescent="0.25">
      <c r="W756" s="13"/>
    </row>
    <row r="757" spans="23:23" x14ac:dyDescent="0.25">
      <c r="W757" s="13"/>
    </row>
    <row r="758" spans="23:23" x14ac:dyDescent="0.25">
      <c r="W758" s="13"/>
    </row>
    <row r="759" spans="23:23" x14ac:dyDescent="0.25">
      <c r="W759" s="13"/>
    </row>
    <row r="760" spans="23:23" x14ac:dyDescent="0.25">
      <c r="W760" s="13"/>
    </row>
    <row r="761" spans="23:23" x14ac:dyDescent="0.25">
      <c r="W761" s="13"/>
    </row>
    <row r="762" spans="23:23" x14ac:dyDescent="0.25">
      <c r="W762" s="13"/>
    </row>
    <row r="763" spans="23:23" x14ac:dyDescent="0.25">
      <c r="W763" s="13"/>
    </row>
    <row r="764" spans="23:23" x14ac:dyDescent="0.25">
      <c r="W764" s="13"/>
    </row>
    <row r="765" spans="23:23" x14ac:dyDescent="0.25">
      <c r="W765" s="13"/>
    </row>
    <row r="766" spans="23:23" x14ac:dyDescent="0.25">
      <c r="W766" s="13"/>
    </row>
    <row r="767" spans="23:23" x14ac:dyDescent="0.25">
      <c r="W767" s="13"/>
    </row>
    <row r="768" spans="23:23" x14ac:dyDescent="0.25">
      <c r="W768" s="13"/>
    </row>
    <row r="769" spans="23:23" x14ac:dyDescent="0.25">
      <c r="W769" s="13"/>
    </row>
    <row r="770" spans="23:23" x14ac:dyDescent="0.25">
      <c r="W770" s="13"/>
    </row>
    <row r="771" spans="23:23" x14ac:dyDescent="0.25">
      <c r="W771" s="13"/>
    </row>
    <row r="772" spans="23:23" x14ac:dyDescent="0.25">
      <c r="W772" s="13"/>
    </row>
    <row r="773" spans="23:23" x14ac:dyDescent="0.25">
      <c r="W773" s="13"/>
    </row>
    <row r="774" spans="23:23" x14ac:dyDescent="0.25">
      <c r="W774" s="13"/>
    </row>
    <row r="775" spans="23:23" x14ac:dyDescent="0.25">
      <c r="W775" s="13"/>
    </row>
    <row r="776" spans="23:23" x14ac:dyDescent="0.25">
      <c r="W776" s="13"/>
    </row>
    <row r="777" spans="23:23" x14ac:dyDescent="0.25">
      <c r="W777" s="13"/>
    </row>
    <row r="778" spans="23:23" x14ac:dyDescent="0.25">
      <c r="W778" s="13"/>
    </row>
    <row r="779" spans="23:23" x14ac:dyDescent="0.25">
      <c r="W779" s="13"/>
    </row>
    <row r="780" spans="23:23" x14ac:dyDescent="0.25">
      <c r="W780" s="13"/>
    </row>
    <row r="781" spans="23:23" x14ac:dyDescent="0.25">
      <c r="W781" s="13"/>
    </row>
    <row r="782" spans="23:23" x14ac:dyDescent="0.25">
      <c r="W782" s="13"/>
    </row>
    <row r="783" spans="23:23" x14ac:dyDescent="0.25">
      <c r="W783" s="13"/>
    </row>
    <row r="784" spans="23:23" x14ac:dyDescent="0.25">
      <c r="W784" s="13"/>
    </row>
    <row r="785" spans="23:23" x14ac:dyDescent="0.25">
      <c r="W785" s="13"/>
    </row>
    <row r="786" spans="23:23" x14ac:dyDescent="0.25">
      <c r="W786" s="13"/>
    </row>
    <row r="787" spans="23:23" x14ac:dyDescent="0.25">
      <c r="W787" s="13"/>
    </row>
    <row r="788" spans="23:23" x14ac:dyDescent="0.25">
      <c r="W788" s="13"/>
    </row>
    <row r="789" spans="23:23" x14ac:dyDescent="0.25">
      <c r="W789" s="13"/>
    </row>
    <row r="790" spans="23:23" x14ac:dyDescent="0.25">
      <c r="W790" s="13"/>
    </row>
    <row r="791" spans="23:23" x14ac:dyDescent="0.25">
      <c r="W791" s="13"/>
    </row>
    <row r="792" spans="23:23" x14ac:dyDescent="0.25">
      <c r="W792" s="13"/>
    </row>
    <row r="793" spans="23:23" x14ac:dyDescent="0.25">
      <c r="W793" s="13"/>
    </row>
    <row r="794" spans="23:23" x14ac:dyDescent="0.25">
      <c r="W794" s="13"/>
    </row>
    <row r="795" spans="23:23" x14ac:dyDescent="0.25">
      <c r="W795" s="13"/>
    </row>
    <row r="796" spans="23:23" x14ac:dyDescent="0.25">
      <c r="W796" s="13"/>
    </row>
    <row r="797" spans="23:23" x14ac:dyDescent="0.25">
      <c r="W797" s="13"/>
    </row>
    <row r="798" spans="23:23" x14ac:dyDescent="0.25">
      <c r="W798" s="13"/>
    </row>
    <row r="799" spans="23:23" x14ac:dyDescent="0.25">
      <c r="W799" s="13"/>
    </row>
    <row r="800" spans="23:23" x14ac:dyDescent="0.25">
      <c r="W800" s="13"/>
    </row>
    <row r="801" spans="23:23" x14ac:dyDescent="0.25">
      <c r="W801" s="13"/>
    </row>
    <row r="802" spans="23:23" x14ac:dyDescent="0.25">
      <c r="W802" s="13"/>
    </row>
    <row r="803" spans="23:23" x14ac:dyDescent="0.25">
      <c r="W803" s="13"/>
    </row>
    <row r="804" spans="23:23" x14ac:dyDescent="0.25">
      <c r="W804" s="13"/>
    </row>
    <row r="805" spans="23:23" x14ac:dyDescent="0.25">
      <c r="W805" s="13"/>
    </row>
    <row r="806" spans="23:23" x14ac:dyDescent="0.25">
      <c r="W806" s="13"/>
    </row>
    <row r="807" spans="23:23" x14ac:dyDescent="0.25">
      <c r="W807" s="13"/>
    </row>
    <row r="808" spans="23:23" x14ac:dyDescent="0.25">
      <c r="W808" s="13"/>
    </row>
    <row r="809" spans="23:23" x14ac:dyDescent="0.25">
      <c r="W809" s="13"/>
    </row>
    <row r="810" spans="23:23" x14ac:dyDescent="0.25">
      <c r="W810" s="13"/>
    </row>
    <row r="811" spans="23:23" x14ac:dyDescent="0.25">
      <c r="W811" s="13"/>
    </row>
    <row r="812" spans="23:23" x14ac:dyDescent="0.25">
      <c r="W812" s="13"/>
    </row>
    <row r="813" spans="23:23" x14ac:dyDescent="0.25">
      <c r="W813" s="13"/>
    </row>
    <row r="814" spans="23:23" x14ac:dyDescent="0.25">
      <c r="W814" s="13"/>
    </row>
    <row r="815" spans="23:23" x14ac:dyDescent="0.25">
      <c r="W815" s="13"/>
    </row>
    <row r="816" spans="23:23" x14ac:dyDescent="0.25">
      <c r="W816" s="13"/>
    </row>
    <row r="817" spans="23:23" x14ac:dyDescent="0.25">
      <c r="W817" s="13"/>
    </row>
    <row r="818" spans="23:23" x14ac:dyDescent="0.25">
      <c r="W818" s="13"/>
    </row>
    <row r="819" spans="23:23" x14ac:dyDescent="0.25">
      <c r="W819" s="13"/>
    </row>
    <row r="820" spans="23:23" x14ac:dyDescent="0.25">
      <c r="W820" s="13"/>
    </row>
    <row r="821" spans="23:23" x14ac:dyDescent="0.25">
      <c r="W821" s="13"/>
    </row>
    <row r="822" spans="23:23" x14ac:dyDescent="0.25">
      <c r="W822" s="13"/>
    </row>
    <row r="823" spans="23:23" x14ac:dyDescent="0.25">
      <c r="W823" s="13"/>
    </row>
    <row r="824" spans="23:23" x14ac:dyDescent="0.25">
      <c r="W824" s="13"/>
    </row>
    <row r="825" spans="23:23" x14ac:dyDescent="0.25">
      <c r="W825" s="13"/>
    </row>
    <row r="826" spans="23:23" x14ac:dyDescent="0.25">
      <c r="W826" s="13"/>
    </row>
    <row r="827" spans="23:23" x14ac:dyDescent="0.25">
      <c r="W827" s="13"/>
    </row>
    <row r="828" spans="23:23" x14ac:dyDescent="0.25">
      <c r="W828" s="13"/>
    </row>
    <row r="829" spans="23:23" x14ac:dyDescent="0.25">
      <c r="W829" s="13"/>
    </row>
    <row r="830" spans="23:23" x14ac:dyDescent="0.25">
      <c r="W830" s="13"/>
    </row>
    <row r="831" spans="23:23" x14ac:dyDescent="0.25">
      <c r="W831" s="13"/>
    </row>
    <row r="832" spans="23:23" x14ac:dyDescent="0.25">
      <c r="W832" s="13"/>
    </row>
    <row r="833" spans="23:23" x14ac:dyDescent="0.25">
      <c r="W833" s="13"/>
    </row>
    <row r="834" spans="23:23" x14ac:dyDescent="0.25">
      <c r="W834" s="13"/>
    </row>
    <row r="835" spans="23:23" x14ac:dyDescent="0.25">
      <c r="W835" s="13"/>
    </row>
    <row r="836" spans="23:23" x14ac:dyDescent="0.25">
      <c r="W836" s="13"/>
    </row>
    <row r="837" spans="23:23" x14ac:dyDescent="0.25">
      <c r="W837" s="13"/>
    </row>
    <row r="838" spans="23:23" x14ac:dyDescent="0.25">
      <c r="W838" s="13"/>
    </row>
    <row r="839" spans="23:23" x14ac:dyDescent="0.25">
      <c r="W839" s="13"/>
    </row>
    <row r="840" spans="23:23" x14ac:dyDescent="0.25">
      <c r="W840" s="13"/>
    </row>
    <row r="841" spans="23:23" x14ac:dyDescent="0.25">
      <c r="W841" s="13"/>
    </row>
    <row r="842" spans="23:23" x14ac:dyDescent="0.25">
      <c r="W842" s="13"/>
    </row>
    <row r="843" spans="23:23" x14ac:dyDescent="0.25">
      <c r="W843" s="13"/>
    </row>
    <row r="844" spans="23:23" x14ac:dyDescent="0.25">
      <c r="W844" s="13"/>
    </row>
    <row r="845" spans="23:23" x14ac:dyDescent="0.25">
      <c r="W845" s="13"/>
    </row>
    <row r="846" spans="23:23" x14ac:dyDescent="0.25">
      <c r="W846" s="13"/>
    </row>
    <row r="847" spans="23:23" x14ac:dyDescent="0.25">
      <c r="W847" s="13"/>
    </row>
    <row r="848" spans="23:23" x14ac:dyDescent="0.25">
      <c r="W848" s="13"/>
    </row>
    <row r="849" spans="23:23" x14ac:dyDescent="0.25">
      <c r="W849" s="13"/>
    </row>
    <row r="850" spans="23:23" x14ac:dyDescent="0.25">
      <c r="W850" s="13"/>
    </row>
    <row r="851" spans="23:23" x14ac:dyDescent="0.25">
      <c r="W851" s="13"/>
    </row>
    <row r="852" spans="23:23" x14ac:dyDescent="0.25">
      <c r="W852" s="13"/>
    </row>
    <row r="853" spans="23:23" x14ac:dyDescent="0.25">
      <c r="W853" s="13"/>
    </row>
    <row r="854" spans="23:23" x14ac:dyDescent="0.25">
      <c r="W854" s="13"/>
    </row>
    <row r="855" spans="23:23" x14ac:dyDescent="0.25">
      <c r="W855" s="13"/>
    </row>
    <row r="856" spans="23:23" x14ac:dyDescent="0.25">
      <c r="W856" s="13"/>
    </row>
    <row r="857" spans="23:23" x14ac:dyDescent="0.25">
      <c r="W857" s="13"/>
    </row>
    <row r="858" spans="23:23" x14ac:dyDescent="0.25">
      <c r="W858" s="13"/>
    </row>
    <row r="859" spans="23:23" x14ac:dyDescent="0.25">
      <c r="W859" s="13"/>
    </row>
    <row r="860" spans="23:23" x14ac:dyDescent="0.25">
      <c r="W860" s="13"/>
    </row>
    <row r="861" spans="23:23" x14ac:dyDescent="0.25">
      <c r="W861" s="13"/>
    </row>
    <row r="862" spans="23:23" x14ac:dyDescent="0.25">
      <c r="W862" s="13"/>
    </row>
    <row r="863" spans="23:23" x14ac:dyDescent="0.25">
      <c r="W863" s="13"/>
    </row>
    <row r="864" spans="23:23" x14ac:dyDescent="0.25">
      <c r="W864" s="13"/>
    </row>
    <row r="865" spans="23:23" x14ac:dyDescent="0.25">
      <c r="W865" s="13"/>
    </row>
    <row r="866" spans="23:23" x14ac:dyDescent="0.25">
      <c r="W866" s="13"/>
    </row>
    <row r="867" spans="23:23" x14ac:dyDescent="0.25">
      <c r="W867" s="13"/>
    </row>
    <row r="868" spans="23:23" x14ac:dyDescent="0.25">
      <c r="W868" s="13"/>
    </row>
    <row r="869" spans="23:23" x14ac:dyDescent="0.25">
      <c r="W869" s="13"/>
    </row>
    <row r="870" spans="23:23" x14ac:dyDescent="0.25">
      <c r="W870" s="13"/>
    </row>
    <row r="871" spans="23:23" x14ac:dyDescent="0.25">
      <c r="W871" s="13"/>
    </row>
    <row r="872" spans="23:23" x14ac:dyDescent="0.25">
      <c r="W872" s="13"/>
    </row>
    <row r="873" spans="23:23" x14ac:dyDescent="0.25">
      <c r="W873" s="13"/>
    </row>
    <row r="874" spans="23:23" x14ac:dyDescent="0.25">
      <c r="W874" s="13"/>
    </row>
    <row r="875" spans="23:23" x14ac:dyDescent="0.25">
      <c r="W875" s="13"/>
    </row>
    <row r="876" spans="23:23" x14ac:dyDescent="0.25">
      <c r="W876" s="13"/>
    </row>
    <row r="877" spans="23:23" x14ac:dyDescent="0.25">
      <c r="W877" s="13"/>
    </row>
    <row r="878" spans="23:23" x14ac:dyDescent="0.25">
      <c r="W878" s="13"/>
    </row>
    <row r="879" spans="23:23" x14ac:dyDescent="0.25">
      <c r="W879" s="13"/>
    </row>
    <row r="880" spans="23:23" x14ac:dyDescent="0.25">
      <c r="W880" s="13"/>
    </row>
    <row r="881" spans="23:23" x14ac:dyDescent="0.25">
      <c r="W881" s="13"/>
    </row>
    <row r="882" spans="23:23" x14ac:dyDescent="0.25">
      <c r="W882" s="13"/>
    </row>
    <row r="883" spans="23:23" x14ac:dyDescent="0.25">
      <c r="W883" s="13"/>
    </row>
    <row r="884" spans="23:23" x14ac:dyDescent="0.25">
      <c r="W884" s="13"/>
    </row>
    <row r="885" spans="23:23" x14ac:dyDescent="0.25">
      <c r="W885" s="13"/>
    </row>
    <row r="886" spans="23:23" x14ac:dyDescent="0.25">
      <c r="W886" s="13"/>
    </row>
    <row r="887" spans="23:23" x14ac:dyDescent="0.25">
      <c r="W887" s="13"/>
    </row>
    <row r="888" spans="23:23" x14ac:dyDescent="0.25">
      <c r="W888" s="13"/>
    </row>
    <row r="889" spans="23:23" x14ac:dyDescent="0.25">
      <c r="W889" s="13"/>
    </row>
    <row r="890" spans="23:23" x14ac:dyDescent="0.25">
      <c r="W890" s="13"/>
    </row>
    <row r="891" spans="23:23" x14ac:dyDescent="0.25">
      <c r="W891" s="13"/>
    </row>
    <row r="892" spans="23:23" x14ac:dyDescent="0.25">
      <c r="W892" s="13"/>
    </row>
    <row r="893" spans="23:23" x14ac:dyDescent="0.25">
      <c r="W893" s="13"/>
    </row>
    <row r="894" spans="23:23" x14ac:dyDescent="0.25">
      <c r="W894" s="13"/>
    </row>
    <row r="895" spans="23:23" x14ac:dyDescent="0.25">
      <c r="W895" s="13"/>
    </row>
    <row r="896" spans="23:23" x14ac:dyDescent="0.25">
      <c r="W896" s="13"/>
    </row>
    <row r="897" spans="23:23" x14ac:dyDescent="0.25">
      <c r="W897" s="13"/>
    </row>
    <row r="898" spans="23:23" x14ac:dyDescent="0.25">
      <c r="W898" s="13"/>
    </row>
    <row r="899" spans="23:23" x14ac:dyDescent="0.25">
      <c r="W899" s="13"/>
    </row>
    <row r="900" spans="23:23" x14ac:dyDescent="0.25">
      <c r="W900" s="13"/>
    </row>
    <row r="901" spans="23:23" x14ac:dyDescent="0.25">
      <c r="W901" s="13"/>
    </row>
    <row r="902" spans="23:23" x14ac:dyDescent="0.25">
      <c r="W902" s="13"/>
    </row>
    <row r="903" spans="23:23" x14ac:dyDescent="0.25">
      <c r="W903" s="13"/>
    </row>
    <row r="904" spans="23:23" x14ac:dyDescent="0.25">
      <c r="W904" s="13"/>
    </row>
    <row r="905" spans="23:23" x14ac:dyDescent="0.25">
      <c r="W905" s="13"/>
    </row>
    <row r="906" spans="23:23" x14ac:dyDescent="0.25">
      <c r="W906" s="13"/>
    </row>
    <row r="907" spans="23:23" x14ac:dyDescent="0.25">
      <c r="W907" s="13"/>
    </row>
    <row r="908" spans="23:23" x14ac:dyDescent="0.25">
      <c r="W908" s="13"/>
    </row>
    <row r="909" spans="23:23" x14ac:dyDescent="0.25">
      <c r="W909" s="13"/>
    </row>
    <row r="910" spans="23:23" x14ac:dyDescent="0.25">
      <c r="W910" s="13"/>
    </row>
    <row r="911" spans="23:23" x14ac:dyDescent="0.25">
      <c r="W911" s="13"/>
    </row>
    <row r="912" spans="23:23" x14ac:dyDescent="0.25">
      <c r="W912" s="13"/>
    </row>
    <row r="913" spans="23:23" x14ac:dyDescent="0.25">
      <c r="W913" s="13"/>
    </row>
    <row r="914" spans="23:23" x14ac:dyDescent="0.25">
      <c r="W914" s="13"/>
    </row>
    <row r="915" spans="23:23" x14ac:dyDescent="0.25">
      <c r="W915" s="13"/>
    </row>
    <row r="916" spans="23:23" x14ac:dyDescent="0.25">
      <c r="W916" s="13"/>
    </row>
    <row r="917" spans="23:23" x14ac:dyDescent="0.25">
      <c r="W917" s="13"/>
    </row>
    <row r="918" spans="23:23" x14ac:dyDescent="0.25">
      <c r="W918" s="13"/>
    </row>
    <row r="919" spans="23:23" x14ac:dyDescent="0.25">
      <c r="W919" s="13"/>
    </row>
  </sheetData>
  <mergeCells count="19">
    <mergeCell ref="A17:C20"/>
    <mergeCell ref="D17:W20"/>
    <mergeCell ref="A22:C22"/>
    <mergeCell ref="E22:F22"/>
    <mergeCell ref="H22:J22"/>
    <mergeCell ref="M22:O22"/>
    <mergeCell ref="T29:X29"/>
    <mergeCell ref="O30:R30"/>
    <mergeCell ref="A23:C23"/>
    <mergeCell ref="H23:I23"/>
    <mergeCell ref="H24:I24"/>
    <mergeCell ref="H25:I25"/>
    <mergeCell ref="H26:I26"/>
    <mergeCell ref="O31:R31"/>
    <mergeCell ref="O32:R32"/>
    <mergeCell ref="O33:R33"/>
    <mergeCell ref="A29:G29"/>
    <mergeCell ref="H29:N29"/>
    <mergeCell ref="O29:S29"/>
  </mergeCells>
  <conditionalFormatting sqref="W33">
    <cfRule type="containsText" dxfId="53" priority="4" stopIfTrue="1" operator="containsText" text="Cerrada">
      <formula>NOT(ISERROR(SEARCH("Cerrada",W33)))</formula>
    </cfRule>
    <cfRule type="containsText" dxfId="52" priority="5" stopIfTrue="1" operator="containsText" text="En ejecución">
      <formula>NOT(ISERROR(SEARCH("En ejecución",W33)))</formula>
    </cfRule>
    <cfRule type="containsText" dxfId="51" priority="6" stopIfTrue="1" operator="containsText" text="Vencida">
      <formula>NOT(ISERROR(SEARCH("Vencida",W33)))</formula>
    </cfRule>
  </conditionalFormatting>
  <conditionalFormatting sqref="W31:W32">
    <cfRule type="containsText" dxfId="50" priority="1" stopIfTrue="1" operator="containsText" text="Cerrada">
      <formula>NOT(ISERROR(SEARCH("Cerrada",W31)))</formula>
    </cfRule>
    <cfRule type="containsText" dxfId="49" priority="2" stopIfTrue="1" operator="containsText" text="En ejecución">
      <formula>NOT(ISERROR(SEARCH("En ejecución",W31)))</formula>
    </cfRule>
    <cfRule type="containsText" dxfId="48" priority="3" stopIfTrue="1" operator="containsText" text="Vencida">
      <formula>NOT(ISERROR(SEARCH("Vencida",W31)))</formula>
    </cfRule>
  </conditionalFormatting>
  <dataValidations count="7">
    <dataValidation type="list" allowBlank="1" showErrorMessage="1" sqref="A23">
      <formula1>PROCESOS</formula1>
    </dataValidation>
    <dataValidation type="list" allowBlank="1" showInputMessage="1" showErrorMessage="1" sqref="B31:B33">
      <formula1>$F$2:$F$6</formula1>
    </dataValidation>
    <dataValidation type="list" allowBlank="1" showInputMessage="1" showErrorMessage="1" sqref="C31:C33">
      <formula1>$D$2:$D$13</formula1>
    </dataValidation>
    <dataValidation type="list" allowBlank="1" showInputMessage="1" showErrorMessage="1" sqref="F31:F33">
      <formula1>$G$2:$G$5</formula1>
    </dataValidation>
    <dataValidation type="list" allowBlank="1" showInputMessage="1" showErrorMessage="1" sqref="I31:I33">
      <formula1>$H$2:$H$3</formula1>
    </dataValidation>
    <dataValidation type="list" allowBlank="1" showInputMessage="1" showErrorMessage="1" sqref="V31:V33">
      <formula1>$J$2:$J$4</formula1>
    </dataValidation>
    <dataValidation type="list" allowBlank="1" showInputMessage="1" showErrorMessage="1" sqref="W31:W33">
      <formula1>$I$2:$I$4</formula1>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A919"/>
  <sheetViews>
    <sheetView showGridLines="0" topLeftCell="A21" zoomScale="80" zoomScaleNormal="80" workbookViewId="0">
      <selection activeCell="H28" sqref="H28"/>
    </sheetView>
  </sheetViews>
  <sheetFormatPr baseColWidth="10" defaultColWidth="14.42578125" defaultRowHeight="15" customHeight="1" x14ac:dyDescent="0.25"/>
  <cols>
    <col min="1" max="1" width="6.5703125" style="173" customWidth="1"/>
    <col min="2" max="2" width="10.7109375" style="173" customWidth="1"/>
    <col min="3" max="3" width="17.5703125" style="173" customWidth="1"/>
    <col min="4" max="4" width="21.5703125" style="173" customWidth="1"/>
    <col min="5" max="5" width="52.28515625" style="173" customWidth="1"/>
    <col min="6" max="6" width="24.140625" style="173" customWidth="1"/>
    <col min="7" max="7" width="26.5703125" style="173" customWidth="1"/>
    <col min="8" max="8" width="25.85546875" style="173" customWidth="1"/>
    <col min="9" max="9" width="14" style="173" customWidth="1"/>
    <col min="10" max="10" width="18" style="173" customWidth="1"/>
    <col min="11" max="11" width="18.5703125" style="173" customWidth="1"/>
    <col min="12" max="12" width="20" style="173" customWidth="1"/>
    <col min="13" max="13" width="18.28515625" style="173" customWidth="1"/>
    <col min="14" max="15" width="18" style="173" customWidth="1"/>
    <col min="16" max="16" width="26.28515625" style="173" customWidth="1"/>
    <col min="17" max="17" width="24.85546875" style="173" customWidth="1"/>
    <col min="18" max="18" width="19.42578125" style="173" customWidth="1"/>
    <col min="19" max="19" width="28.140625" style="173" customWidth="1"/>
    <col min="20" max="20" width="57.28515625" style="173" customWidth="1"/>
    <col min="21" max="21" width="40.140625" style="173" customWidth="1"/>
    <col min="22" max="22" width="18.42578125" style="173" customWidth="1"/>
    <col min="23" max="23" width="19.42578125" style="173" customWidth="1"/>
    <col min="24" max="24" width="80.28515625" style="173" customWidth="1"/>
    <col min="25" max="25" width="31.140625" style="173" customWidth="1"/>
    <col min="26" max="26" width="14.42578125" style="173" customWidth="1"/>
    <col min="27" max="28" width="11" style="173" customWidth="1"/>
    <col min="29" max="16384" width="14.42578125" style="173"/>
  </cols>
  <sheetData>
    <row r="1" spans="1:26" ht="44.25" hidden="1" customHeight="1" x14ac:dyDescent="0.35">
      <c r="A1" s="2"/>
      <c r="B1" s="88"/>
      <c r="C1" s="89" t="s">
        <v>1</v>
      </c>
      <c r="D1" s="89" t="s">
        <v>2</v>
      </c>
      <c r="E1" s="5"/>
      <c r="F1" s="6" t="s">
        <v>3</v>
      </c>
      <c r="G1" s="6" t="s">
        <v>144</v>
      </c>
      <c r="H1" s="6" t="s">
        <v>5</v>
      </c>
      <c r="I1" s="6" t="s">
        <v>7</v>
      </c>
      <c r="J1" s="6" t="s">
        <v>166</v>
      </c>
      <c r="K1" s="1"/>
      <c r="L1" s="8"/>
      <c r="M1" s="7"/>
      <c r="N1" s="7"/>
      <c r="O1" s="7"/>
      <c r="P1" s="7"/>
      <c r="Q1" s="7"/>
      <c r="R1" s="7"/>
      <c r="S1" s="1"/>
      <c r="T1" s="1"/>
      <c r="U1" s="1"/>
      <c r="V1" s="1"/>
      <c r="W1" s="1"/>
      <c r="X1" s="1"/>
      <c r="Y1" s="1"/>
    </row>
    <row r="2" spans="1:26" s="79" customFormat="1" ht="26.25" hidden="1" thickBot="1" x14ac:dyDescent="0.25">
      <c r="A2" s="75"/>
      <c r="B2" s="87"/>
      <c r="C2" s="90" t="s">
        <v>8</v>
      </c>
      <c r="D2" s="91" t="s">
        <v>9</v>
      </c>
      <c r="E2" s="82"/>
      <c r="F2" s="94" t="s">
        <v>10</v>
      </c>
      <c r="G2" s="95" t="s">
        <v>162</v>
      </c>
      <c r="H2" s="94" t="s">
        <v>24</v>
      </c>
      <c r="I2" s="160" t="s">
        <v>149</v>
      </c>
      <c r="J2" s="80" t="s">
        <v>164</v>
      </c>
      <c r="K2" s="75"/>
      <c r="L2" s="76"/>
      <c r="M2" s="78"/>
      <c r="N2" s="78"/>
      <c r="O2" s="78"/>
      <c r="P2" s="78"/>
      <c r="Q2" s="78"/>
      <c r="R2" s="78"/>
      <c r="S2" s="75"/>
      <c r="T2" s="75"/>
      <c r="U2" s="75"/>
      <c r="V2" s="75"/>
      <c r="W2" s="75"/>
      <c r="X2" s="75"/>
      <c r="Y2" s="75"/>
    </row>
    <row r="3" spans="1:26" s="79" customFormat="1" ht="26.25" hidden="1" thickBot="1" x14ac:dyDescent="0.25">
      <c r="A3" s="75"/>
      <c r="B3" s="87"/>
      <c r="C3" s="90" t="s">
        <v>14</v>
      </c>
      <c r="D3" s="91" t="s">
        <v>15</v>
      </c>
      <c r="E3" s="82"/>
      <c r="F3" s="94" t="s">
        <v>135</v>
      </c>
      <c r="G3" s="95" t="s">
        <v>11</v>
      </c>
      <c r="H3" s="95" t="s">
        <v>147</v>
      </c>
      <c r="I3" s="162" t="s">
        <v>150</v>
      </c>
      <c r="J3" s="80" t="s">
        <v>167</v>
      </c>
      <c r="K3" s="75"/>
      <c r="L3" s="76"/>
      <c r="M3" s="78"/>
      <c r="N3" s="78"/>
      <c r="O3" s="78"/>
      <c r="P3" s="78"/>
      <c r="Q3" s="78"/>
      <c r="R3" s="78"/>
      <c r="S3" s="75"/>
      <c r="T3" s="75"/>
      <c r="U3" s="75"/>
      <c r="V3" s="75"/>
      <c r="W3" s="75"/>
      <c r="X3" s="75"/>
      <c r="Y3" s="75"/>
    </row>
    <row r="4" spans="1:26" s="79" customFormat="1" ht="26.25" hidden="1" thickBot="1" x14ac:dyDescent="0.25">
      <c r="A4" s="75"/>
      <c r="B4" s="87"/>
      <c r="C4" s="90" t="s">
        <v>126</v>
      </c>
      <c r="D4" s="91" t="s">
        <v>130</v>
      </c>
      <c r="E4" s="82"/>
      <c r="F4" s="94" t="s">
        <v>136</v>
      </c>
      <c r="G4" s="95" t="s">
        <v>145</v>
      </c>
      <c r="H4" s="83"/>
      <c r="I4" s="161" t="s">
        <v>30</v>
      </c>
      <c r="J4" s="80" t="s">
        <v>165</v>
      </c>
      <c r="K4" s="75"/>
      <c r="L4" s="76"/>
      <c r="M4" s="78"/>
      <c r="N4" s="78"/>
      <c r="O4" s="78"/>
      <c r="P4" s="78"/>
      <c r="Q4" s="78"/>
      <c r="R4" s="78"/>
      <c r="S4" s="75"/>
      <c r="T4" s="75"/>
      <c r="U4" s="75"/>
      <c r="V4" s="75"/>
      <c r="W4" s="75"/>
      <c r="X4" s="75"/>
      <c r="Y4" s="75"/>
    </row>
    <row r="5" spans="1:26" s="79" customFormat="1" ht="39" hidden="1" thickBot="1" x14ac:dyDescent="0.25">
      <c r="A5" s="75"/>
      <c r="B5" s="87"/>
      <c r="C5" s="91" t="s">
        <v>124</v>
      </c>
      <c r="D5" s="91" t="s">
        <v>132</v>
      </c>
      <c r="E5" s="82"/>
      <c r="F5" s="95" t="s">
        <v>137</v>
      </c>
      <c r="G5" s="95" t="s">
        <v>17</v>
      </c>
      <c r="H5" s="81"/>
      <c r="I5" s="80"/>
      <c r="J5" s="80"/>
      <c r="K5" s="75"/>
      <c r="L5" s="76"/>
      <c r="M5" s="78"/>
      <c r="N5" s="78"/>
      <c r="O5" s="78"/>
      <c r="P5" s="78"/>
      <c r="Q5" s="78"/>
      <c r="R5" s="78"/>
      <c r="S5" s="75"/>
      <c r="T5" s="75"/>
      <c r="U5" s="75"/>
      <c r="V5" s="75"/>
      <c r="W5" s="75"/>
      <c r="X5" s="75"/>
      <c r="Y5" s="75"/>
    </row>
    <row r="6" spans="1:26" s="79" customFormat="1" ht="26.25" hidden="1" thickBot="1" x14ac:dyDescent="0.25">
      <c r="A6" s="75"/>
      <c r="B6" s="87"/>
      <c r="C6" s="90" t="s">
        <v>38</v>
      </c>
      <c r="D6" s="91" t="s">
        <v>131</v>
      </c>
      <c r="F6" s="95" t="s">
        <v>138</v>
      </c>
      <c r="G6" s="81"/>
      <c r="H6" s="81"/>
      <c r="I6" s="80"/>
      <c r="J6" s="80"/>
      <c r="K6" s="75"/>
      <c r="L6" s="76"/>
      <c r="M6" s="78"/>
      <c r="N6" s="78"/>
      <c r="O6" s="78"/>
      <c r="P6" s="78"/>
      <c r="Q6" s="78"/>
      <c r="R6" s="78"/>
      <c r="S6" s="75"/>
      <c r="T6" s="75"/>
      <c r="U6" s="75"/>
      <c r="V6" s="75"/>
      <c r="W6" s="75"/>
      <c r="X6" s="75"/>
      <c r="Y6" s="75"/>
    </row>
    <row r="7" spans="1:26" s="79" customFormat="1" ht="26.25" hidden="1" thickBot="1" x14ac:dyDescent="0.25">
      <c r="A7" s="75"/>
      <c r="B7" s="87"/>
      <c r="C7" s="90" t="s">
        <v>42</v>
      </c>
      <c r="D7" s="91" t="s">
        <v>133</v>
      </c>
      <c r="E7" s="82"/>
      <c r="F7" s="83"/>
      <c r="G7" s="81"/>
      <c r="H7" s="81"/>
      <c r="I7" s="84"/>
      <c r="J7" s="84"/>
      <c r="K7" s="75"/>
      <c r="L7" s="76"/>
      <c r="M7" s="78"/>
      <c r="N7" s="78"/>
      <c r="O7" s="78"/>
      <c r="P7" s="78"/>
      <c r="Q7" s="78"/>
      <c r="R7" s="78"/>
      <c r="S7" s="75"/>
      <c r="T7" s="75"/>
      <c r="U7" s="75"/>
      <c r="V7" s="75"/>
      <c r="W7" s="75"/>
      <c r="X7" s="75"/>
      <c r="Y7" s="75"/>
    </row>
    <row r="8" spans="1:26" s="79" customFormat="1" ht="26.25" hidden="1" thickBot="1" x14ac:dyDescent="0.25">
      <c r="A8" s="75"/>
      <c r="B8" s="87"/>
      <c r="C8" s="90" t="s">
        <v>45</v>
      </c>
      <c r="D8" s="91" t="s">
        <v>35</v>
      </c>
      <c r="E8" s="82"/>
      <c r="F8" s="83"/>
      <c r="G8" s="81"/>
      <c r="H8" s="81"/>
      <c r="I8" s="80"/>
      <c r="J8" s="80"/>
      <c r="K8" s="75"/>
      <c r="L8" s="76"/>
      <c r="M8" s="78"/>
      <c r="N8" s="78"/>
      <c r="O8" s="78"/>
      <c r="P8" s="78"/>
      <c r="Q8" s="78"/>
      <c r="R8" s="78"/>
      <c r="S8" s="75"/>
      <c r="T8" s="75"/>
      <c r="U8" s="75"/>
      <c r="V8" s="75"/>
      <c r="W8" s="75"/>
      <c r="X8" s="75"/>
      <c r="Y8" s="75"/>
    </row>
    <row r="9" spans="1:26" s="79" customFormat="1" ht="51.75" hidden="1" thickBot="1" x14ac:dyDescent="0.25">
      <c r="A9" s="75"/>
      <c r="B9" s="87"/>
      <c r="C9" s="90" t="s">
        <v>127</v>
      </c>
      <c r="D9" s="91" t="s">
        <v>39</v>
      </c>
      <c r="E9" s="82"/>
      <c r="F9" s="81"/>
      <c r="G9" s="81"/>
      <c r="H9" s="81"/>
      <c r="I9" s="80"/>
      <c r="J9" s="80"/>
      <c r="K9" s="75"/>
      <c r="L9" s="76"/>
      <c r="M9" s="78"/>
      <c r="N9" s="78"/>
      <c r="O9" s="78"/>
      <c r="P9" s="78"/>
      <c r="Q9" s="78"/>
      <c r="R9" s="78"/>
      <c r="S9" s="75"/>
      <c r="T9" s="75"/>
      <c r="U9" s="75"/>
      <c r="V9" s="75"/>
      <c r="W9" s="75"/>
      <c r="X9" s="75"/>
      <c r="Y9" s="75"/>
    </row>
    <row r="10" spans="1:26" s="79" customFormat="1" ht="26.25" hidden="1" thickBot="1" x14ac:dyDescent="0.25">
      <c r="A10" s="75"/>
      <c r="B10" s="87"/>
      <c r="C10" s="90" t="s">
        <v>50</v>
      </c>
      <c r="D10" s="91" t="s">
        <v>43</v>
      </c>
      <c r="E10" s="82"/>
      <c r="F10" s="81"/>
      <c r="G10" s="81"/>
      <c r="H10" s="81"/>
      <c r="I10" s="80"/>
      <c r="J10" s="80"/>
      <c r="K10" s="75"/>
      <c r="L10" s="76"/>
      <c r="M10" s="78"/>
      <c r="N10" s="78"/>
      <c r="O10" s="78"/>
      <c r="P10" s="78"/>
      <c r="Q10" s="78"/>
      <c r="R10" s="78"/>
      <c r="S10" s="75"/>
      <c r="T10" s="75"/>
      <c r="U10" s="75"/>
      <c r="V10" s="75"/>
      <c r="W10" s="75"/>
      <c r="X10" s="75"/>
      <c r="Y10" s="75"/>
    </row>
    <row r="11" spans="1:26" s="79" customFormat="1" ht="39" hidden="1" thickBot="1" x14ac:dyDescent="0.25">
      <c r="A11" s="75"/>
      <c r="B11" s="87"/>
      <c r="C11" s="90" t="s">
        <v>52</v>
      </c>
      <c r="D11" s="91" t="s">
        <v>139</v>
      </c>
      <c r="E11" s="82"/>
      <c r="F11" s="81"/>
      <c r="G11" s="81"/>
      <c r="H11" s="81"/>
      <c r="I11" s="80"/>
      <c r="J11" s="80"/>
      <c r="K11" s="75"/>
      <c r="L11" s="76"/>
      <c r="M11" s="78"/>
      <c r="N11" s="78"/>
      <c r="O11" s="78"/>
      <c r="P11" s="78"/>
      <c r="Q11" s="78"/>
      <c r="R11" s="78"/>
      <c r="S11" s="75"/>
      <c r="T11" s="75"/>
      <c r="U11" s="75"/>
      <c r="V11" s="75"/>
      <c r="W11" s="75"/>
      <c r="X11" s="75"/>
      <c r="Y11" s="75"/>
    </row>
    <row r="12" spans="1:26" s="79" customFormat="1" ht="26.25" hidden="1" thickBot="1" x14ac:dyDescent="0.25">
      <c r="A12" s="75"/>
      <c r="B12" s="87"/>
      <c r="C12" s="90" t="s">
        <v>54</v>
      </c>
      <c r="D12" s="91" t="s">
        <v>134</v>
      </c>
      <c r="E12" s="82"/>
      <c r="F12" s="85"/>
      <c r="G12" s="85"/>
      <c r="H12" s="85"/>
      <c r="I12" s="86"/>
      <c r="J12" s="78"/>
      <c r="K12" s="78"/>
      <c r="L12" s="75"/>
      <c r="M12" s="76"/>
      <c r="N12" s="78"/>
      <c r="O12" s="78"/>
      <c r="P12" s="78"/>
      <c r="Q12" s="78"/>
      <c r="R12" s="78"/>
      <c r="S12" s="78"/>
      <c r="T12" s="75"/>
      <c r="U12" s="75"/>
      <c r="V12" s="75"/>
      <c r="W12" s="75"/>
      <c r="X12" s="75"/>
      <c r="Y12" s="75"/>
      <c r="Z12" s="75"/>
    </row>
    <row r="13" spans="1:26" s="79" customFormat="1" ht="39" hidden="1" thickBot="1" x14ac:dyDescent="0.25">
      <c r="A13" s="75"/>
      <c r="B13" s="87"/>
      <c r="C13" s="90" t="s">
        <v>55</v>
      </c>
      <c r="D13" s="91" t="s">
        <v>53</v>
      </c>
      <c r="E13" s="82"/>
      <c r="F13" s="85"/>
      <c r="G13" s="85"/>
      <c r="H13" s="85"/>
      <c r="I13" s="86"/>
      <c r="J13" s="78"/>
      <c r="K13" s="78"/>
      <c r="L13" s="75"/>
      <c r="M13" s="76"/>
      <c r="N13" s="78"/>
      <c r="O13" s="78"/>
      <c r="P13" s="78"/>
      <c r="Q13" s="78"/>
      <c r="R13" s="78"/>
      <c r="S13" s="78"/>
      <c r="T13" s="75"/>
      <c r="U13" s="75"/>
      <c r="V13" s="75"/>
      <c r="W13" s="75"/>
      <c r="X13" s="75"/>
      <c r="Y13" s="75"/>
      <c r="Z13" s="75"/>
    </row>
    <row r="14" spans="1:26" s="79" customFormat="1" ht="26.25" hidden="1" thickBot="1" x14ac:dyDescent="0.25">
      <c r="A14" s="75"/>
      <c r="B14" s="87"/>
      <c r="C14" s="91" t="s">
        <v>128</v>
      </c>
      <c r="D14" s="92"/>
      <c r="E14" s="82"/>
      <c r="F14" s="85"/>
      <c r="G14" s="85"/>
      <c r="H14" s="85"/>
      <c r="I14" s="86"/>
      <c r="J14" s="78"/>
      <c r="K14" s="78"/>
      <c r="L14" s="75"/>
      <c r="M14" s="76"/>
      <c r="N14" s="78"/>
      <c r="O14" s="78"/>
      <c r="P14" s="78"/>
      <c r="Q14" s="78"/>
      <c r="R14" s="78"/>
      <c r="S14" s="78"/>
      <c r="T14" s="75"/>
      <c r="U14" s="75"/>
      <c r="V14" s="75"/>
      <c r="W14" s="75"/>
      <c r="X14" s="75"/>
      <c r="Y14" s="75"/>
      <c r="Z14" s="75"/>
    </row>
    <row r="15" spans="1:26" s="79" customFormat="1" ht="39" hidden="1" thickBot="1" x14ac:dyDescent="0.25">
      <c r="A15" s="75"/>
      <c r="B15" s="87"/>
      <c r="C15" s="93" t="s">
        <v>21</v>
      </c>
      <c r="D15" s="91"/>
      <c r="E15" s="82"/>
      <c r="F15" s="85"/>
      <c r="G15" s="85"/>
      <c r="H15" s="85"/>
      <c r="I15" s="86"/>
      <c r="J15" s="78"/>
      <c r="K15" s="78"/>
      <c r="L15" s="75"/>
      <c r="M15" s="76"/>
      <c r="N15" s="78"/>
      <c r="O15" s="78"/>
      <c r="P15" s="78"/>
      <c r="Q15" s="78"/>
      <c r="R15" s="78"/>
      <c r="S15" s="78"/>
      <c r="T15" s="75"/>
      <c r="U15" s="75"/>
      <c r="V15" s="75"/>
      <c r="W15" s="75"/>
      <c r="X15" s="75"/>
      <c r="Y15" s="75"/>
      <c r="Z15" s="75"/>
    </row>
    <row r="16" spans="1:26" ht="24" hidden="1" thickBot="1" x14ac:dyDescent="0.4">
      <c r="A16" s="2"/>
      <c r="B16" s="1"/>
      <c r="C16" s="1"/>
      <c r="D16" s="1"/>
      <c r="E16" s="14"/>
      <c r="F16" s="1"/>
      <c r="G16" s="14"/>
      <c r="H16" s="14"/>
      <c r="I16" s="7"/>
      <c r="J16" s="7"/>
      <c r="K16" s="7"/>
      <c r="L16" s="7"/>
      <c r="M16" s="8"/>
      <c r="N16" s="7"/>
      <c r="O16" s="7"/>
      <c r="P16" s="7"/>
      <c r="Q16" s="7"/>
      <c r="R16" s="7"/>
      <c r="S16" s="7"/>
      <c r="T16" s="15"/>
      <c r="U16" s="15"/>
      <c r="V16" s="15"/>
      <c r="W16" s="1"/>
      <c r="X16" s="16"/>
      <c r="Y16" s="16"/>
      <c r="Z16" s="1"/>
    </row>
    <row r="17" spans="1:27" ht="27.75" customHeight="1" x14ac:dyDescent="0.25">
      <c r="A17" s="553"/>
      <c r="B17" s="496"/>
      <c r="C17" s="497"/>
      <c r="D17" s="538" t="s">
        <v>56</v>
      </c>
      <c r="E17" s="539"/>
      <c r="F17" s="539"/>
      <c r="G17" s="539"/>
      <c r="H17" s="539"/>
      <c r="I17" s="539"/>
      <c r="J17" s="539"/>
      <c r="K17" s="539"/>
      <c r="L17" s="539"/>
      <c r="M17" s="539"/>
      <c r="N17" s="539"/>
      <c r="O17" s="539"/>
      <c r="P17" s="539"/>
      <c r="Q17" s="539"/>
      <c r="R17" s="539"/>
      <c r="S17" s="539"/>
      <c r="T17" s="539"/>
      <c r="U17" s="539"/>
      <c r="V17" s="539"/>
      <c r="W17" s="540"/>
      <c r="X17" s="121" t="s">
        <v>57</v>
      </c>
      <c r="Z17" s="1"/>
    </row>
    <row r="18" spans="1:27" ht="27.75" customHeight="1" x14ac:dyDescent="0.25">
      <c r="A18" s="554"/>
      <c r="B18" s="555"/>
      <c r="C18" s="439"/>
      <c r="D18" s="541"/>
      <c r="E18" s="542"/>
      <c r="F18" s="542"/>
      <c r="G18" s="542"/>
      <c r="H18" s="542"/>
      <c r="I18" s="542"/>
      <c r="J18" s="542"/>
      <c r="K18" s="542"/>
      <c r="L18" s="542"/>
      <c r="M18" s="542"/>
      <c r="N18" s="542"/>
      <c r="O18" s="542"/>
      <c r="P18" s="542"/>
      <c r="Q18" s="542"/>
      <c r="R18" s="542"/>
      <c r="S18" s="542"/>
      <c r="T18" s="542"/>
      <c r="U18" s="542"/>
      <c r="V18" s="542"/>
      <c r="W18" s="543"/>
      <c r="X18" s="176" t="s">
        <v>168</v>
      </c>
      <c r="Z18" s="1"/>
    </row>
    <row r="19" spans="1:27" ht="27.75" customHeight="1" x14ac:dyDescent="0.25">
      <c r="A19" s="554"/>
      <c r="B19" s="555"/>
      <c r="C19" s="439"/>
      <c r="D19" s="541"/>
      <c r="E19" s="542"/>
      <c r="F19" s="542"/>
      <c r="G19" s="542"/>
      <c r="H19" s="542"/>
      <c r="I19" s="542"/>
      <c r="J19" s="542"/>
      <c r="K19" s="542"/>
      <c r="L19" s="542"/>
      <c r="M19" s="542"/>
      <c r="N19" s="542"/>
      <c r="O19" s="542"/>
      <c r="P19" s="542"/>
      <c r="Q19" s="542"/>
      <c r="R19" s="542"/>
      <c r="S19" s="542"/>
      <c r="T19" s="542"/>
      <c r="U19" s="542"/>
      <c r="V19" s="542"/>
      <c r="W19" s="543"/>
      <c r="X19" s="177" t="s">
        <v>169</v>
      </c>
      <c r="Z19" s="1"/>
    </row>
    <row r="20" spans="1:27" ht="27.75" customHeight="1" thickBot="1" x14ac:dyDescent="0.3">
      <c r="A20" s="556"/>
      <c r="B20" s="419"/>
      <c r="C20" s="420"/>
      <c r="D20" s="544"/>
      <c r="E20" s="545"/>
      <c r="F20" s="545"/>
      <c r="G20" s="545"/>
      <c r="H20" s="545"/>
      <c r="I20" s="545"/>
      <c r="J20" s="545"/>
      <c r="K20" s="545"/>
      <c r="L20" s="545"/>
      <c r="M20" s="545"/>
      <c r="N20" s="545"/>
      <c r="O20" s="545"/>
      <c r="P20" s="545"/>
      <c r="Q20" s="545"/>
      <c r="R20" s="545"/>
      <c r="S20" s="545"/>
      <c r="T20" s="545"/>
      <c r="U20" s="545"/>
      <c r="V20" s="545"/>
      <c r="W20" s="546"/>
      <c r="X20" s="122" t="s">
        <v>58</v>
      </c>
      <c r="Z20" s="1"/>
    </row>
    <row r="21" spans="1:27" ht="36.75" customHeight="1" thickBot="1" x14ac:dyDescent="0.3">
      <c r="A21" s="17"/>
      <c r="B21" s="18"/>
      <c r="C21" s="18"/>
      <c r="D21" s="18"/>
      <c r="E21" s="19"/>
      <c r="F21" s="20"/>
      <c r="G21" s="21"/>
      <c r="H21" s="21"/>
      <c r="I21" s="20"/>
      <c r="J21" s="20"/>
      <c r="K21" s="20"/>
      <c r="L21" s="20"/>
      <c r="M21" s="20"/>
      <c r="N21" s="20"/>
      <c r="O21" s="20"/>
      <c r="P21" s="20"/>
      <c r="Q21" s="20"/>
      <c r="R21" s="20"/>
      <c r="S21" s="20"/>
      <c r="T21" s="22"/>
      <c r="U21" s="22"/>
      <c r="V21" s="22"/>
      <c r="W21" s="20"/>
      <c r="X21" s="21"/>
    </row>
    <row r="22" spans="1:27" ht="63" customHeight="1" thickBot="1" x14ac:dyDescent="0.3">
      <c r="A22" s="547" t="s">
        <v>59</v>
      </c>
      <c r="B22" s="548"/>
      <c r="C22" s="549"/>
      <c r="D22" s="23"/>
      <c r="E22" s="530" t="str">
        <f>CONCATENATE("INFORME DE SEGUIMIENTO DEL PROCESO ",A23)</f>
        <v>INFORME DE SEGUIMIENTO DEL PROCESO INVESTIGACIÓN Y DESARROLLO PEDAGÓGICO</v>
      </c>
      <c r="F22" s="531"/>
      <c r="G22" s="21"/>
      <c r="H22" s="566" t="s">
        <v>60</v>
      </c>
      <c r="I22" s="567"/>
      <c r="J22" s="568"/>
      <c r="K22" s="107"/>
      <c r="L22" s="107"/>
      <c r="M22" s="574" t="s">
        <v>61</v>
      </c>
      <c r="N22" s="575"/>
      <c r="O22" s="576"/>
      <c r="P22" s="111"/>
      <c r="Q22" s="111"/>
      <c r="R22" s="111"/>
      <c r="S22" s="111"/>
      <c r="T22" s="111"/>
      <c r="U22" s="111"/>
      <c r="V22" s="111"/>
      <c r="W22" s="111"/>
      <c r="X22" s="110"/>
    </row>
    <row r="23" spans="1:27" ht="82.5" customHeight="1" thickBot="1" x14ac:dyDescent="0.3">
      <c r="A23" s="590" t="s">
        <v>124</v>
      </c>
      <c r="B23" s="591"/>
      <c r="C23" s="592"/>
      <c r="D23" s="23"/>
      <c r="E23" s="125" t="s">
        <v>151</v>
      </c>
      <c r="F23" s="126">
        <f>COUNTA(A31:A40)</f>
        <v>6</v>
      </c>
      <c r="G23" s="21"/>
      <c r="H23" s="569" t="s">
        <v>69</v>
      </c>
      <c r="I23" s="570"/>
      <c r="J23" s="126">
        <f>COUNTIF(I31:I40,"Acción correctiva")</f>
        <v>4</v>
      </c>
      <c r="K23" s="112"/>
      <c r="L23" s="108"/>
      <c r="M23" s="113" t="s">
        <v>65</v>
      </c>
      <c r="N23" s="124" t="s">
        <v>66</v>
      </c>
      <c r="O23" s="156" t="s">
        <v>67</v>
      </c>
      <c r="P23" s="111"/>
      <c r="Q23" s="111"/>
      <c r="R23" s="111"/>
      <c r="S23" s="111"/>
      <c r="T23" s="111"/>
      <c r="U23" s="110"/>
      <c r="V23" s="110"/>
      <c r="W23" s="23"/>
      <c r="X23" s="110"/>
    </row>
    <row r="24" spans="1:27" ht="48.75" customHeight="1" thickBot="1" x14ac:dyDescent="0.4">
      <c r="A24" s="27"/>
      <c r="B24" s="23"/>
      <c r="C24" s="23"/>
      <c r="D24" s="28"/>
      <c r="E24" s="127" t="s">
        <v>62</v>
      </c>
      <c r="F24" s="128">
        <f>COUNTA(H31:H40)</f>
        <v>6</v>
      </c>
      <c r="G24" s="24"/>
      <c r="H24" s="571" t="s">
        <v>156</v>
      </c>
      <c r="I24" s="572"/>
      <c r="J24" s="131">
        <f>COUNTIF(I31:I40,"Acción Preventiva y/o de mejora")</f>
        <v>2</v>
      </c>
      <c r="K24" s="112"/>
      <c r="L24" s="108"/>
      <c r="M24" s="114">
        <v>2016</v>
      </c>
      <c r="N24" s="37"/>
      <c r="O24" s="115">
        <v>1</v>
      </c>
      <c r="P24" s="111"/>
      <c r="Q24" s="111"/>
      <c r="R24" s="112"/>
      <c r="S24" s="112"/>
      <c r="T24" s="112"/>
      <c r="U24" s="110"/>
      <c r="V24" s="110"/>
      <c r="W24" s="23"/>
      <c r="X24" s="110"/>
    </row>
    <row r="25" spans="1:27" ht="53.25" customHeight="1" x14ac:dyDescent="0.35">
      <c r="A25" s="27"/>
      <c r="B25" s="23"/>
      <c r="C25" s="23"/>
      <c r="D25" s="33"/>
      <c r="E25" s="129" t="s">
        <v>152</v>
      </c>
      <c r="F25" s="128">
        <f>COUNTIF(W31:W40, "Vencida")</f>
        <v>0</v>
      </c>
      <c r="G25" s="24"/>
      <c r="H25" s="573"/>
      <c r="I25" s="573"/>
      <c r="J25" s="118"/>
      <c r="K25" s="112"/>
      <c r="L25" s="108"/>
      <c r="M25" s="116">
        <v>2017</v>
      </c>
      <c r="N25" s="46"/>
      <c r="O25" s="117">
        <v>12</v>
      </c>
      <c r="P25" s="111"/>
      <c r="Q25" s="111"/>
      <c r="R25" s="112"/>
      <c r="S25" s="112"/>
      <c r="T25" s="112"/>
      <c r="U25" s="110"/>
      <c r="V25" s="110"/>
      <c r="W25" s="23"/>
      <c r="X25" s="62"/>
    </row>
    <row r="26" spans="1:27" ht="48.75" customHeight="1" x14ac:dyDescent="0.35">
      <c r="A26" s="27"/>
      <c r="B26" s="23"/>
      <c r="C26" s="23"/>
      <c r="D26" s="28"/>
      <c r="E26" s="129" t="s">
        <v>153</v>
      </c>
      <c r="F26" s="128">
        <f>COUNTIF(W31:W40, "En ejecución")</f>
        <v>6</v>
      </c>
      <c r="G26" s="24"/>
      <c r="H26" s="573"/>
      <c r="I26" s="573"/>
      <c r="J26" s="174"/>
      <c r="K26" s="118"/>
      <c r="L26" s="108"/>
      <c r="M26" s="116">
        <v>2018</v>
      </c>
      <c r="N26" s="46"/>
      <c r="O26" s="117"/>
      <c r="P26" s="111"/>
      <c r="Q26" s="111"/>
      <c r="R26" s="112"/>
      <c r="S26" s="112"/>
      <c r="T26" s="112"/>
      <c r="U26" s="110"/>
      <c r="V26" s="110"/>
      <c r="W26" s="23"/>
      <c r="X26" s="62"/>
    </row>
    <row r="27" spans="1:27" ht="51" customHeight="1" thickBot="1" x14ac:dyDescent="0.4">
      <c r="A27" s="27"/>
      <c r="B27" s="23"/>
      <c r="C27" s="23"/>
      <c r="D27" s="33"/>
      <c r="E27" s="130" t="s">
        <v>155</v>
      </c>
      <c r="F27" s="131">
        <f>COUNTIF(W31:W40, "Cerrada")</f>
        <v>0</v>
      </c>
      <c r="G27" s="24"/>
      <c r="H27" s="25"/>
      <c r="I27" s="109"/>
      <c r="J27" s="108"/>
      <c r="K27" s="108"/>
      <c r="L27" s="108"/>
      <c r="M27" s="119" t="s">
        <v>75</v>
      </c>
      <c r="N27" s="120">
        <f>SUM(N24:N26)</f>
        <v>0</v>
      </c>
      <c r="O27" s="157">
        <f>SUM(O24:O26)</f>
        <v>13</v>
      </c>
      <c r="P27" s="111"/>
      <c r="Q27" s="111"/>
      <c r="R27" s="112"/>
      <c r="S27" s="112"/>
      <c r="T27" s="112"/>
      <c r="U27" s="110"/>
      <c r="V27" s="110"/>
      <c r="W27" s="23"/>
      <c r="X27" s="62"/>
    </row>
    <row r="28" spans="1:27" ht="41.25" customHeight="1" thickBot="1" x14ac:dyDescent="0.4">
      <c r="A28" s="27"/>
      <c r="B28" s="23"/>
      <c r="C28" s="23"/>
      <c r="D28" s="23"/>
      <c r="E28" s="103"/>
      <c r="F28" s="104"/>
      <c r="G28" s="24"/>
      <c r="H28" s="25"/>
      <c r="I28" s="105"/>
      <c r="J28" s="106"/>
      <c r="K28" s="105"/>
      <c r="L28" s="106"/>
      <c r="M28" s="123"/>
      <c r="N28" s="26"/>
      <c r="O28" s="26"/>
      <c r="P28" s="26"/>
      <c r="Q28" s="26"/>
      <c r="R28" s="20"/>
      <c r="S28" s="20"/>
      <c r="T28" s="20"/>
      <c r="U28" s="20"/>
      <c r="V28" s="20"/>
      <c r="W28" s="20"/>
      <c r="X28" s="20"/>
    </row>
    <row r="29" spans="1:27" s="97" customFormat="1" ht="45" customHeight="1" thickBot="1" x14ac:dyDescent="0.25">
      <c r="A29" s="557" t="s">
        <v>80</v>
      </c>
      <c r="B29" s="558"/>
      <c r="C29" s="558"/>
      <c r="D29" s="558"/>
      <c r="E29" s="558"/>
      <c r="F29" s="558"/>
      <c r="G29" s="559"/>
      <c r="H29" s="550" t="s">
        <v>81</v>
      </c>
      <c r="I29" s="551"/>
      <c r="J29" s="551"/>
      <c r="K29" s="551"/>
      <c r="L29" s="551"/>
      <c r="M29" s="551"/>
      <c r="N29" s="552"/>
      <c r="O29" s="563" t="s">
        <v>82</v>
      </c>
      <c r="P29" s="564"/>
      <c r="Q29" s="564"/>
      <c r="R29" s="564"/>
      <c r="S29" s="565"/>
      <c r="T29" s="527" t="s">
        <v>148</v>
      </c>
      <c r="U29" s="528"/>
      <c r="V29" s="528"/>
      <c r="W29" s="528"/>
      <c r="X29" s="529"/>
      <c r="Y29" s="99"/>
      <c r="Z29" s="100"/>
      <c r="AA29" s="101"/>
    </row>
    <row r="30" spans="1:27" ht="63" customHeight="1" thickBot="1" x14ac:dyDescent="0.3">
      <c r="A30" s="196" t="s">
        <v>154</v>
      </c>
      <c r="B30" s="197" t="s">
        <v>3</v>
      </c>
      <c r="C30" s="197" t="s">
        <v>84</v>
      </c>
      <c r="D30" s="197" t="s">
        <v>140</v>
      </c>
      <c r="E30" s="197" t="s">
        <v>141</v>
      </c>
      <c r="F30" s="197" t="s">
        <v>142</v>
      </c>
      <c r="G30" s="198" t="s">
        <v>143</v>
      </c>
      <c r="H30" s="199" t="s">
        <v>146</v>
      </c>
      <c r="I30" s="197" t="s">
        <v>5</v>
      </c>
      <c r="J30" s="197" t="s">
        <v>85</v>
      </c>
      <c r="K30" s="200" t="s">
        <v>86</v>
      </c>
      <c r="L30" s="200" t="s">
        <v>88</v>
      </c>
      <c r="M30" s="200" t="s">
        <v>89</v>
      </c>
      <c r="N30" s="201" t="s">
        <v>90</v>
      </c>
      <c r="O30" s="535" t="s">
        <v>91</v>
      </c>
      <c r="P30" s="536"/>
      <c r="Q30" s="536"/>
      <c r="R30" s="537"/>
      <c r="S30" s="201" t="s">
        <v>92</v>
      </c>
      <c r="T30" s="202" t="s">
        <v>91</v>
      </c>
      <c r="U30" s="200" t="s">
        <v>92</v>
      </c>
      <c r="V30" s="200" t="s">
        <v>166</v>
      </c>
      <c r="W30" s="200" t="s">
        <v>93</v>
      </c>
      <c r="X30" s="201" t="s">
        <v>163</v>
      </c>
      <c r="Y30" s="98"/>
      <c r="Z30" s="102"/>
      <c r="AA30" s="102"/>
    </row>
    <row r="31" spans="1:27" ht="153" x14ac:dyDescent="0.25">
      <c r="A31" s="296">
        <v>1</v>
      </c>
      <c r="B31" s="296" t="s">
        <v>136</v>
      </c>
      <c r="C31" s="296" t="s">
        <v>9</v>
      </c>
      <c r="D31" s="298">
        <v>43431</v>
      </c>
      <c r="E31" s="299" t="s">
        <v>474</v>
      </c>
      <c r="F31" s="296" t="s">
        <v>145</v>
      </c>
      <c r="G31" s="299" t="s">
        <v>475</v>
      </c>
      <c r="H31" s="299" t="s">
        <v>476</v>
      </c>
      <c r="I31" s="296" t="s">
        <v>147</v>
      </c>
      <c r="J31" s="299" t="s">
        <v>477</v>
      </c>
      <c r="K31" s="296" t="s">
        <v>468</v>
      </c>
      <c r="L31" s="298">
        <v>43432</v>
      </c>
      <c r="M31" s="298">
        <v>43446</v>
      </c>
      <c r="N31" s="298">
        <v>43646</v>
      </c>
      <c r="O31" s="532"/>
      <c r="P31" s="533"/>
      <c r="Q31" s="533"/>
      <c r="R31" s="534"/>
      <c r="S31" s="296"/>
      <c r="T31" s="93" t="s">
        <v>577</v>
      </c>
      <c r="U31" s="296"/>
      <c r="V31" s="296"/>
      <c r="W31" s="314" t="s">
        <v>150</v>
      </c>
      <c r="X31" s="296" t="s">
        <v>574</v>
      </c>
      <c r="Y31" s="77"/>
      <c r="Z31" s="1"/>
    </row>
    <row r="32" spans="1:27" ht="216.75" x14ac:dyDescent="0.25">
      <c r="A32" s="296">
        <v>2</v>
      </c>
      <c r="B32" s="296" t="s">
        <v>136</v>
      </c>
      <c r="C32" s="296" t="s">
        <v>9</v>
      </c>
      <c r="D32" s="298">
        <v>43431</v>
      </c>
      <c r="E32" s="299" t="s">
        <v>478</v>
      </c>
      <c r="F32" s="296" t="s">
        <v>145</v>
      </c>
      <c r="G32" s="299" t="s">
        <v>479</v>
      </c>
      <c r="H32" s="299" t="s">
        <v>480</v>
      </c>
      <c r="I32" s="296" t="s">
        <v>147</v>
      </c>
      <c r="J32" s="299" t="s">
        <v>481</v>
      </c>
      <c r="K32" s="296" t="s">
        <v>468</v>
      </c>
      <c r="L32" s="316">
        <v>43440</v>
      </c>
      <c r="M32" s="298">
        <v>43446</v>
      </c>
      <c r="N32" s="164" t="s">
        <v>482</v>
      </c>
      <c r="O32" s="532"/>
      <c r="P32" s="533"/>
      <c r="Q32" s="533"/>
      <c r="R32" s="534"/>
      <c r="S32" s="296"/>
      <c r="T32" s="93" t="s">
        <v>636</v>
      </c>
      <c r="U32" s="296"/>
      <c r="V32" s="296"/>
      <c r="W32" s="315" t="s">
        <v>150</v>
      </c>
      <c r="X32" s="296" t="s">
        <v>574</v>
      </c>
      <c r="Y32" s="16"/>
      <c r="Z32" s="1"/>
    </row>
    <row r="33" spans="1:26" ht="120" customHeight="1" x14ac:dyDescent="0.25">
      <c r="A33" s="296">
        <v>3</v>
      </c>
      <c r="B33" s="296" t="s">
        <v>10</v>
      </c>
      <c r="C33" s="164" t="s">
        <v>53</v>
      </c>
      <c r="D33" s="316">
        <v>43433</v>
      </c>
      <c r="E33" s="299" t="s">
        <v>483</v>
      </c>
      <c r="F33" s="164" t="s">
        <v>17</v>
      </c>
      <c r="G33" s="299" t="s">
        <v>484</v>
      </c>
      <c r="H33" s="299" t="s">
        <v>485</v>
      </c>
      <c r="I33" s="164" t="s">
        <v>24</v>
      </c>
      <c r="J33" s="299" t="s">
        <v>481</v>
      </c>
      <c r="K33" s="296" t="s">
        <v>468</v>
      </c>
      <c r="L33" s="316">
        <v>43440</v>
      </c>
      <c r="M33" s="298">
        <v>43446</v>
      </c>
      <c r="N33" s="164" t="s">
        <v>482</v>
      </c>
      <c r="O33" s="587"/>
      <c r="P33" s="588"/>
      <c r="Q33" s="588"/>
      <c r="R33" s="589"/>
      <c r="S33" s="164"/>
      <c r="T33" s="93" t="s">
        <v>636</v>
      </c>
      <c r="U33" s="164"/>
      <c r="V33" s="164"/>
      <c r="W33" s="315" t="s">
        <v>150</v>
      </c>
      <c r="X33" s="296" t="s">
        <v>574</v>
      </c>
      <c r="Y33" s="16"/>
      <c r="Z33" s="1"/>
    </row>
    <row r="34" spans="1:26" ht="140.25" x14ac:dyDescent="0.25">
      <c r="A34" s="296">
        <v>4</v>
      </c>
      <c r="B34" s="296" t="s">
        <v>10</v>
      </c>
      <c r="C34" s="296" t="s">
        <v>53</v>
      </c>
      <c r="D34" s="298">
        <v>43433</v>
      </c>
      <c r="E34" s="299" t="s">
        <v>486</v>
      </c>
      <c r="F34" s="296" t="s">
        <v>17</v>
      </c>
      <c r="G34" s="299" t="s">
        <v>487</v>
      </c>
      <c r="H34" s="299" t="s">
        <v>488</v>
      </c>
      <c r="I34" s="296" t="s">
        <v>24</v>
      </c>
      <c r="J34" s="299" t="s">
        <v>489</v>
      </c>
      <c r="K34" s="296" t="s">
        <v>468</v>
      </c>
      <c r="L34" s="298">
        <v>43440</v>
      </c>
      <c r="M34" s="298">
        <v>43446</v>
      </c>
      <c r="N34" s="298">
        <v>43554</v>
      </c>
      <c r="O34" s="532"/>
      <c r="P34" s="533"/>
      <c r="Q34" s="533"/>
      <c r="R34" s="534"/>
      <c r="S34" s="296"/>
      <c r="T34" s="93" t="s">
        <v>636</v>
      </c>
      <c r="U34" s="296"/>
      <c r="V34" s="296"/>
      <c r="W34" s="314" t="s">
        <v>150</v>
      </c>
      <c r="X34" s="296" t="s">
        <v>574</v>
      </c>
      <c r="Y34" s="1"/>
      <c r="Z34" s="1"/>
    </row>
    <row r="35" spans="1:26" ht="153" x14ac:dyDescent="0.25">
      <c r="A35" s="296">
        <v>5</v>
      </c>
      <c r="B35" s="296" t="s">
        <v>10</v>
      </c>
      <c r="C35" s="296" t="s">
        <v>53</v>
      </c>
      <c r="D35" s="298">
        <v>43433</v>
      </c>
      <c r="E35" s="299" t="s">
        <v>490</v>
      </c>
      <c r="F35" s="296" t="s">
        <v>17</v>
      </c>
      <c r="G35" s="299" t="s">
        <v>491</v>
      </c>
      <c r="H35" s="299" t="s">
        <v>492</v>
      </c>
      <c r="I35" s="296" t="s">
        <v>24</v>
      </c>
      <c r="J35" s="299" t="s">
        <v>493</v>
      </c>
      <c r="K35" s="296" t="s">
        <v>468</v>
      </c>
      <c r="L35" s="298">
        <v>43440</v>
      </c>
      <c r="M35" s="298">
        <v>43446</v>
      </c>
      <c r="N35" s="296" t="s">
        <v>482</v>
      </c>
      <c r="O35" s="532"/>
      <c r="P35" s="533"/>
      <c r="Q35" s="533"/>
      <c r="R35" s="534"/>
      <c r="S35" s="296"/>
      <c r="T35" s="93" t="s">
        <v>577</v>
      </c>
      <c r="U35" s="296"/>
      <c r="V35" s="296"/>
      <c r="W35" s="314" t="s">
        <v>150</v>
      </c>
      <c r="X35" s="296" t="s">
        <v>578</v>
      </c>
      <c r="Y35" s="1"/>
      <c r="Z35" s="1"/>
    </row>
    <row r="36" spans="1:26" ht="76.5" x14ac:dyDescent="0.25">
      <c r="A36" s="296">
        <v>6</v>
      </c>
      <c r="B36" s="296" t="s">
        <v>10</v>
      </c>
      <c r="C36" s="296" t="s">
        <v>53</v>
      </c>
      <c r="D36" s="298">
        <v>43433</v>
      </c>
      <c r="E36" s="299" t="s">
        <v>494</v>
      </c>
      <c r="F36" s="296" t="s">
        <v>17</v>
      </c>
      <c r="G36" s="299" t="s">
        <v>495</v>
      </c>
      <c r="H36" s="299" t="s">
        <v>496</v>
      </c>
      <c r="I36" s="296" t="s">
        <v>24</v>
      </c>
      <c r="J36" s="299" t="s">
        <v>497</v>
      </c>
      <c r="K36" s="296" t="s">
        <v>468</v>
      </c>
      <c r="L36" s="298">
        <v>43440</v>
      </c>
      <c r="M36" s="298">
        <v>43446</v>
      </c>
      <c r="N36" s="298">
        <v>43554</v>
      </c>
      <c r="O36" s="532"/>
      <c r="P36" s="533"/>
      <c r="Q36" s="533"/>
      <c r="R36" s="534"/>
      <c r="S36" s="296"/>
      <c r="T36" s="93" t="s">
        <v>636</v>
      </c>
      <c r="U36" s="296"/>
      <c r="V36" s="296"/>
      <c r="W36" s="314" t="s">
        <v>150</v>
      </c>
      <c r="X36" s="296" t="s">
        <v>578</v>
      </c>
      <c r="Y36" s="1"/>
      <c r="Z36" s="1"/>
    </row>
    <row r="37" spans="1:26" x14ac:dyDescent="0.25">
      <c r="A37" s="1"/>
      <c r="B37" s="1"/>
      <c r="C37" s="1"/>
      <c r="D37" s="1"/>
      <c r="E37" s="16"/>
      <c r="F37" s="1"/>
      <c r="G37" s="16"/>
      <c r="H37" s="16"/>
      <c r="I37" s="1"/>
      <c r="J37" s="1"/>
      <c r="K37" s="1"/>
      <c r="L37" s="1"/>
      <c r="M37" s="1"/>
      <c r="N37" s="1"/>
      <c r="O37" s="1"/>
      <c r="P37" s="1"/>
      <c r="Q37" s="1"/>
      <c r="R37" s="1"/>
      <c r="S37" s="1"/>
      <c r="T37" s="15"/>
      <c r="U37" s="15"/>
      <c r="V37" s="15"/>
      <c r="W37" s="13"/>
      <c r="X37" s="16"/>
      <c r="Y37" s="1"/>
      <c r="Z37" s="1"/>
    </row>
    <row r="38" spans="1:26" x14ac:dyDescent="0.25">
      <c r="A38" s="1"/>
      <c r="B38" s="1"/>
      <c r="C38" s="1"/>
      <c r="D38" s="1"/>
      <c r="E38" s="16"/>
      <c r="F38" s="1"/>
      <c r="G38" s="16"/>
      <c r="H38" s="16"/>
      <c r="I38" s="1"/>
      <c r="J38" s="1"/>
      <c r="K38" s="1"/>
      <c r="L38" s="1"/>
      <c r="M38" s="1"/>
      <c r="N38" s="1"/>
      <c r="O38" s="1"/>
      <c r="P38" s="1"/>
      <c r="Q38" s="1"/>
      <c r="R38" s="1"/>
      <c r="S38" s="1"/>
      <c r="T38" s="15"/>
      <c r="U38" s="15"/>
      <c r="V38" s="15"/>
      <c r="W38" s="13"/>
      <c r="X38" s="16"/>
      <c r="Y38" s="1"/>
      <c r="Z38" s="1"/>
    </row>
    <row r="39" spans="1:26" x14ac:dyDescent="0.25">
      <c r="A39" s="1"/>
      <c r="B39" s="1"/>
      <c r="C39" s="1"/>
      <c r="D39" s="1"/>
      <c r="E39" s="16"/>
      <c r="F39" s="1"/>
      <c r="G39" s="16"/>
      <c r="H39" s="16"/>
      <c r="I39" s="1"/>
      <c r="J39" s="1"/>
      <c r="K39" s="1"/>
      <c r="L39" s="1"/>
      <c r="M39" s="1"/>
      <c r="N39" s="1"/>
      <c r="O39" s="1"/>
      <c r="P39" s="1"/>
      <c r="Q39" s="1"/>
      <c r="R39" s="1"/>
      <c r="S39" s="1"/>
      <c r="T39" s="15"/>
      <c r="U39" s="15"/>
      <c r="V39" s="15"/>
      <c r="W39" s="13"/>
      <c r="X39" s="16"/>
      <c r="Y39" s="1"/>
      <c r="Z39" s="1"/>
    </row>
    <row r="40" spans="1:26" x14ac:dyDescent="0.25">
      <c r="A40" s="1"/>
      <c r="B40" s="1"/>
      <c r="C40" s="1"/>
      <c r="D40" s="1"/>
      <c r="E40" s="16"/>
      <c r="F40" s="1"/>
      <c r="G40" s="16"/>
      <c r="H40" s="16"/>
      <c r="I40" s="1"/>
      <c r="J40" s="1"/>
      <c r="K40" s="1"/>
      <c r="L40" s="1"/>
      <c r="M40" s="1"/>
      <c r="N40" s="1"/>
      <c r="O40" s="1"/>
      <c r="P40" s="1"/>
      <c r="Q40" s="1"/>
      <c r="R40" s="1"/>
      <c r="S40" s="1"/>
      <c r="T40" s="15"/>
      <c r="U40" s="15"/>
      <c r="V40" s="15"/>
      <c r="W40" s="13"/>
      <c r="X40" s="16"/>
      <c r="Y40" s="1"/>
      <c r="Z40" s="1"/>
    </row>
    <row r="41" spans="1:26" x14ac:dyDescent="0.25">
      <c r="A41" s="1"/>
      <c r="B41" s="1"/>
      <c r="C41" s="1"/>
      <c r="D41" s="1"/>
      <c r="E41" s="16"/>
      <c r="F41" s="1"/>
      <c r="G41" s="16"/>
      <c r="H41" s="16"/>
      <c r="I41" s="1"/>
      <c r="J41" s="1"/>
      <c r="K41" s="1"/>
      <c r="L41" s="1"/>
      <c r="M41" s="1"/>
      <c r="N41" s="1"/>
      <c r="O41" s="1"/>
      <c r="P41" s="1"/>
      <c r="Q41" s="1"/>
      <c r="R41" s="1"/>
      <c r="S41" s="1"/>
      <c r="T41" s="15"/>
      <c r="U41" s="15"/>
      <c r="V41" s="15"/>
      <c r="W41" s="13"/>
      <c r="X41" s="16"/>
      <c r="Y41" s="1"/>
      <c r="Z41" s="1"/>
    </row>
    <row r="42" spans="1:26" x14ac:dyDescent="0.25">
      <c r="A42" s="1"/>
      <c r="B42" s="1"/>
      <c r="C42" s="1"/>
      <c r="D42" s="1"/>
      <c r="E42" s="16"/>
      <c r="F42" s="1"/>
      <c r="G42" s="16"/>
      <c r="H42" s="16"/>
      <c r="I42" s="1"/>
      <c r="J42" s="1"/>
      <c r="K42" s="1"/>
      <c r="L42" s="1"/>
      <c r="M42" s="1"/>
      <c r="N42" s="1"/>
      <c r="O42" s="1"/>
      <c r="P42" s="1"/>
      <c r="Q42" s="1"/>
      <c r="R42" s="1"/>
      <c r="S42" s="1"/>
      <c r="T42" s="15"/>
      <c r="U42" s="15"/>
      <c r="V42" s="15"/>
      <c r="W42" s="13"/>
      <c r="X42" s="16"/>
      <c r="Y42" s="1"/>
      <c r="Z42" s="1"/>
    </row>
    <row r="43" spans="1:26" x14ac:dyDescent="0.25">
      <c r="A43" s="1"/>
      <c r="B43" s="1"/>
      <c r="C43" s="1"/>
      <c r="D43" s="1"/>
      <c r="E43" s="16"/>
      <c r="F43" s="1"/>
      <c r="G43" s="16"/>
      <c r="H43" s="16"/>
      <c r="I43" s="1"/>
      <c r="J43" s="1"/>
      <c r="K43" s="1"/>
      <c r="L43" s="1"/>
      <c r="M43" s="1"/>
      <c r="N43" s="1"/>
      <c r="O43" s="1"/>
      <c r="P43" s="1"/>
      <c r="Q43" s="1"/>
      <c r="R43" s="1"/>
      <c r="S43" s="1"/>
      <c r="T43" s="15"/>
      <c r="U43" s="15"/>
      <c r="V43" s="15"/>
      <c r="W43" s="13"/>
      <c r="X43" s="16"/>
      <c r="Y43" s="1"/>
      <c r="Z43" s="1"/>
    </row>
    <row r="44" spans="1:26" x14ac:dyDescent="0.25">
      <c r="A44" s="1"/>
      <c r="B44" s="1"/>
      <c r="C44" s="1"/>
      <c r="D44" s="1"/>
      <c r="E44" s="16"/>
      <c r="F44" s="1"/>
      <c r="G44" s="16"/>
      <c r="H44" s="16"/>
      <c r="I44" s="1"/>
      <c r="J44" s="1"/>
      <c r="K44" s="1"/>
      <c r="L44" s="1"/>
      <c r="M44" s="1"/>
      <c r="N44" s="1"/>
      <c r="O44" s="1"/>
      <c r="P44" s="1"/>
      <c r="Q44" s="1"/>
      <c r="R44" s="1"/>
      <c r="S44" s="1"/>
      <c r="T44" s="15"/>
      <c r="U44" s="15"/>
      <c r="V44" s="15"/>
      <c r="W44" s="13"/>
      <c r="X44" s="16"/>
      <c r="Y44" s="1"/>
      <c r="Z44" s="1"/>
    </row>
    <row r="45" spans="1:26" x14ac:dyDescent="0.25">
      <c r="A45" s="1"/>
      <c r="B45" s="1"/>
      <c r="C45" s="1"/>
      <c r="D45" s="1"/>
      <c r="E45" s="16"/>
      <c r="F45" s="1"/>
      <c r="G45" s="16"/>
      <c r="H45" s="16"/>
      <c r="I45" s="1"/>
      <c r="J45" s="1"/>
      <c r="K45" s="1"/>
      <c r="L45" s="1"/>
      <c r="M45" s="1"/>
      <c r="N45" s="1"/>
      <c r="O45" s="1"/>
      <c r="P45" s="1"/>
      <c r="Q45" s="1"/>
      <c r="R45" s="1"/>
      <c r="S45" s="1"/>
      <c r="T45" s="15"/>
      <c r="U45" s="15"/>
      <c r="V45" s="15"/>
      <c r="W45" s="13"/>
      <c r="X45" s="16"/>
      <c r="Y45" s="1"/>
      <c r="Z45" s="1"/>
    </row>
    <row r="46" spans="1:26" x14ac:dyDescent="0.25">
      <c r="A46" s="1"/>
      <c r="B46" s="1"/>
      <c r="C46" s="1"/>
      <c r="D46" s="1"/>
      <c r="E46" s="16"/>
      <c r="F46" s="1"/>
      <c r="G46" s="16"/>
      <c r="H46" s="16"/>
      <c r="I46" s="1"/>
      <c r="J46" s="1"/>
      <c r="K46" s="1"/>
      <c r="L46" s="1"/>
      <c r="M46" s="1"/>
      <c r="N46" s="1"/>
      <c r="O46" s="1"/>
      <c r="P46" s="1"/>
      <c r="Q46" s="1"/>
      <c r="R46" s="1"/>
      <c r="S46" s="1"/>
      <c r="T46" s="15"/>
      <c r="U46" s="15"/>
      <c r="V46" s="15"/>
      <c r="W46" s="13"/>
      <c r="X46" s="16"/>
      <c r="Y46" s="1"/>
      <c r="Z46" s="1"/>
    </row>
    <row r="47" spans="1:26" x14ac:dyDescent="0.25">
      <c r="A47" s="1"/>
      <c r="B47" s="1"/>
      <c r="C47" s="1"/>
      <c r="D47" s="1"/>
      <c r="E47" s="16"/>
      <c r="F47" s="1"/>
      <c r="G47" s="16"/>
      <c r="H47" s="16"/>
      <c r="I47" s="1"/>
      <c r="J47" s="1"/>
      <c r="K47" s="1"/>
      <c r="L47" s="1"/>
      <c r="M47" s="1"/>
      <c r="N47" s="1"/>
      <c r="O47" s="1"/>
      <c r="P47" s="1"/>
      <c r="Q47" s="1"/>
      <c r="R47" s="1"/>
      <c r="S47" s="1"/>
      <c r="T47" s="15"/>
      <c r="U47" s="15"/>
      <c r="V47" s="15"/>
      <c r="W47" s="13"/>
      <c r="X47" s="16"/>
      <c r="Y47" s="1"/>
      <c r="Z47" s="1"/>
    </row>
    <row r="48" spans="1:26" x14ac:dyDescent="0.25">
      <c r="A48" s="1"/>
      <c r="B48" s="1"/>
      <c r="C48" s="1"/>
      <c r="D48" s="1"/>
      <c r="E48" s="16"/>
      <c r="F48" s="1"/>
      <c r="G48" s="16"/>
      <c r="H48" s="16"/>
      <c r="I48" s="1"/>
      <c r="J48" s="1"/>
      <c r="K48" s="1"/>
      <c r="L48" s="1"/>
      <c r="M48" s="1"/>
      <c r="N48" s="1"/>
      <c r="O48" s="1"/>
      <c r="P48" s="1"/>
      <c r="Q48" s="1"/>
      <c r="R48" s="1"/>
      <c r="S48" s="1"/>
      <c r="T48" s="15"/>
      <c r="U48" s="15"/>
      <c r="V48" s="15"/>
      <c r="W48" s="13"/>
      <c r="X48" s="16"/>
      <c r="Y48" s="1"/>
      <c r="Z48" s="1"/>
    </row>
    <row r="49" spans="1:26" x14ac:dyDescent="0.25">
      <c r="A49" s="1"/>
      <c r="B49" s="1"/>
      <c r="C49" s="1"/>
      <c r="D49" s="1"/>
      <c r="E49" s="16"/>
      <c r="F49" s="1"/>
      <c r="G49" s="16"/>
      <c r="H49" s="16"/>
      <c r="I49" s="1"/>
      <c r="J49" s="1"/>
      <c r="K49" s="1"/>
      <c r="L49" s="1"/>
      <c r="M49" s="1"/>
      <c r="N49" s="1"/>
      <c r="O49" s="1"/>
      <c r="P49" s="1"/>
      <c r="Q49" s="1"/>
      <c r="R49" s="1"/>
      <c r="S49" s="1"/>
      <c r="T49" s="15"/>
      <c r="U49" s="15"/>
      <c r="V49" s="15"/>
      <c r="W49" s="13"/>
      <c r="X49" s="16"/>
      <c r="Y49" s="1"/>
      <c r="Z49" s="1"/>
    </row>
    <row r="50" spans="1:26" x14ac:dyDescent="0.25">
      <c r="A50" s="1"/>
      <c r="B50" s="1"/>
      <c r="C50" s="1"/>
      <c r="D50" s="1"/>
      <c r="E50" s="16"/>
      <c r="F50" s="1"/>
      <c r="G50" s="16"/>
      <c r="H50" s="16"/>
      <c r="I50" s="1"/>
      <c r="J50" s="1"/>
      <c r="K50" s="1"/>
      <c r="L50" s="1"/>
      <c r="M50" s="1"/>
      <c r="N50" s="1"/>
      <c r="O50" s="1"/>
      <c r="P50" s="1"/>
      <c r="Q50" s="1"/>
      <c r="R50" s="1"/>
      <c r="S50" s="1"/>
      <c r="T50" s="15"/>
      <c r="U50" s="15"/>
      <c r="V50" s="15"/>
      <c r="W50" s="13"/>
      <c r="X50" s="16"/>
      <c r="Y50" s="1"/>
      <c r="Z50" s="1"/>
    </row>
    <row r="51" spans="1:26" x14ac:dyDescent="0.25">
      <c r="A51" s="1"/>
      <c r="B51" s="1"/>
      <c r="C51" s="1"/>
      <c r="D51" s="1"/>
      <c r="E51" s="16"/>
      <c r="F51" s="1"/>
      <c r="G51" s="16"/>
      <c r="H51" s="16"/>
      <c r="I51" s="1"/>
      <c r="J51" s="1"/>
      <c r="K51" s="1"/>
      <c r="L51" s="1"/>
      <c r="M51" s="1"/>
      <c r="N51" s="1"/>
      <c r="O51" s="1"/>
      <c r="P51" s="1"/>
      <c r="Q51" s="1"/>
      <c r="R51" s="1"/>
      <c r="S51" s="1"/>
      <c r="T51" s="15"/>
      <c r="U51" s="15"/>
      <c r="V51" s="15"/>
      <c r="W51" s="13"/>
      <c r="X51" s="16"/>
      <c r="Y51" s="1"/>
      <c r="Z51" s="1"/>
    </row>
    <row r="52" spans="1:26" x14ac:dyDescent="0.25">
      <c r="A52" s="1"/>
      <c r="B52" s="1"/>
      <c r="C52" s="1"/>
      <c r="D52" s="1"/>
      <c r="E52" s="16"/>
      <c r="F52" s="1"/>
      <c r="G52" s="16"/>
      <c r="H52" s="16"/>
      <c r="I52" s="1"/>
      <c r="J52" s="1"/>
      <c r="K52" s="1"/>
      <c r="L52" s="1"/>
      <c r="M52" s="1"/>
      <c r="N52" s="1"/>
      <c r="O52" s="1"/>
      <c r="P52" s="1"/>
      <c r="Q52" s="1"/>
      <c r="R52" s="1"/>
      <c r="S52" s="1"/>
      <c r="T52" s="15"/>
      <c r="U52" s="15"/>
      <c r="V52" s="15"/>
      <c r="W52" s="13"/>
      <c r="X52" s="16"/>
      <c r="Y52" s="1"/>
      <c r="Z52" s="1"/>
    </row>
    <row r="53" spans="1:26" x14ac:dyDescent="0.25">
      <c r="A53" s="1"/>
      <c r="B53" s="1"/>
      <c r="C53" s="1"/>
      <c r="D53" s="1"/>
      <c r="E53" s="16"/>
      <c r="F53" s="1"/>
      <c r="G53" s="16"/>
      <c r="H53" s="16"/>
      <c r="I53" s="1"/>
      <c r="J53" s="1"/>
      <c r="K53" s="1"/>
      <c r="L53" s="1"/>
      <c r="M53" s="1"/>
      <c r="N53" s="1"/>
      <c r="O53" s="1"/>
      <c r="P53" s="1"/>
      <c r="Q53" s="1"/>
      <c r="R53" s="1"/>
      <c r="S53" s="1"/>
      <c r="T53" s="15"/>
      <c r="U53" s="15"/>
      <c r="V53" s="15"/>
      <c r="W53" s="13"/>
      <c r="X53" s="16"/>
      <c r="Y53" s="1"/>
      <c r="Z53" s="1"/>
    </row>
    <row r="54" spans="1:26" x14ac:dyDescent="0.25">
      <c r="A54" s="1"/>
      <c r="B54" s="1"/>
      <c r="C54" s="1"/>
      <c r="D54" s="1"/>
      <c r="E54" s="16"/>
      <c r="F54" s="1"/>
      <c r="G54" s="16"/>
      <c r="H54" s="16"/>
      <c r="I54" s="1"/>
      <c r="J54" s="1"/>
      <c r="K54" s="1"/>
      <c r="L54" s="1"/>
      <c r="M54" s="1"/>
      <c r="N54" s="1"/>
      <c r="O54" s="1"/>
      <c r="P54" s="1"/>
      <c r="Q54" s="1"/>
      <c r="R54" s="1"/>
      <c r="S54" s="1"/>
      <c r="T54" s="15"/>
      <c r="U54" s="15"/>
      <c r="V54" s="15"/>
      <c r="W54" s="13"/>
      <c r="X54" s="16"/>
      <c r="Y54" s="1"/>
      <c r="Z54" s="1"/>
    </row>
    <row r="55" spans="1:26" x14ac:dyDescent="0.25">
      <c r="A55" s="1"/>
      <c r="B55" s="1"/>
      <c r="C55" s="1"/>
      <c r="D55" s="1"/>
      <c r="E55" s="16"/>
      <c r="F55" s="1"/>
      <c r="G55" s="16"/>
      <c r="H55" s="16"/>
      <c r="I55" s="1"/>
      <c r="J55" s="1"/>
      <c r="K55" s="1"/>
      <c r="L55" s="1"/>
      <c r="M55" s="1"/>
      <c r="N55" s="1"/>
      <c r="O55" s="1"/>
      <c r="P55" s="1"/>
      <c r="Q55" s="1"/>
      <c r="R55" s="1"/>
      <c r="S55" s="1"/>
      <c r="T55" s="15"/>
      <c r="U55" s="15"/>
      <c r="V55" s="15"/>
      <c r="W55" s="13"/>
      <c r="X55" s="16"/>
      <c r="Y55" s="1"/>
      <c r="Z55" s="1"/>
    </row>
    <row r="56" spans="1:26" x14ac:dyDescent="0.25">
      <c r="A56" s="1"/>
      <c r="B56" s="1"/>
      <c r="C56" s="1"/>
      <c r="D56" s="1"/>
      <c r="E56" s="16"/>
      <c r="F56" s="1"/>
      <c r="G56" s="16"/>
      <c r="H56" s="16"/>
      <c r="I56" s="1"/>
      <c r="J56" s="1"/>
      <c r="K56" s="1"/>
      <c r="L56" s="1"/>
      <c r="M56" s="1"/>
      <c r="N56" s="1"/>
      <c r="O56" s="1"/>
      <c r="P56" s="1"/>
      <c r="Q56" s="1"/>
      <c r="R56" s="1"/>
      <c r="S56" s="1"/>
      <c r="T56" s="15"/>
      <c r="U56" s="15"/>
      <c r="V56" s="15"/>
      <c r="W56" s="13"/>
      <c r="X56" s="16"/>
      <c r="Y56" s="1"/>
      <c r="Z56" s="1"/>
    </row>
    <row r="57" spans="1:26" x14ac:dyDescent="0.25">
      <c r="A57" s="1"/>
      <c r="B57" s="1"/>
      <c r="C57" s="1"/>
      <c r="D57" s="1"/>
      <c r="E57" s="16"/>
      <c r="F57" s="1"/>
      <c r="G57" s="16"/>
      <c r="H57" s="16"/>
      <c r="I57" s="1"/>
      <c r="J57" s="1"/>
      <c r="K57" s="1"/>
      <c r="L57" s="1"/>
      <c r="M57" s="1"/>
      <c r="N57" s="1"/>
      <c r="O57" s="1"/>
      <c r="P57" s="1"/>
      <c r="Q57" s="1"/>
      <c r="R57" s="1"/>
      <c r="S57" s="1"/>
      <c r="T57" s="15"/>
      <c r="U57" s="15"/>
      <c r="V57" s="15"/>
      <c r="W57" s="13"/>
      <c r="X57" s="16"/>
      <c r="Y57" s="1"/>
      <c r="Z57" s="1"/>
    </row>
    <row r="58" spans="1:26" x14ac:dyDescent="0.25">
      <c r="A58" s="1"/>
      <c r="B58" s="1"/>
      <c r="C58" s="1"/>
      <c r="D58" s="1"/>
      <c r="E58" s="16"/>
      <c r="F58" s="1"/>
      <c r="G58" s="16"/>
      <c r="H58" s="16"/>
      <c r="I58" s="1"/>
      <c r="J58" s="1"/>
      <c r="K58" s="1"/>
      <c r="L58" s="1"/>
      <c r="M58" s="1"/>
      <c r="N58" s="1"/>
      <c r="O58" s="1"/>
      <c r="P58" s="1"/>
      <c r="Q58" s="1"/>
      <c r="R58" s="1"/>
      <c r="S58" s="1"/>
      <c r="T58" s="15"/>
      <c r="U58" s="15"/>
      <c r="V58" s="15"/>
      <c r="W58" s="13"/>
      <c r="X58" s="16"/>
      <c r="Y58" s="1"/>
      <c r="Z58" s="1"/>
    </row>
    <row r="59" spans="1:26" x14ac:dyDescent="0.25">
      <c r="A59" s="1"/>
      <c r="B59" s="1"/>
      <c r="C59" s="1"/>
      <c r="D59" s="1"/>
      <c r="E59" s="16"/>
      <c r="F59" s="1"/>
      <c r="G59" s="16"/>
      <c r="H59" s="16"/>
      <c r="I59" s="1"/>
      <c r="J59" s="1"/>
      <c r="K59" s="1"/>
      <c r="L59" s="1"/>
      <c r="M59" s="1"/>
      <c r="N59" s="1"/>
      <c r="O59" s="1"/>
      <c r="P59" s="1"/>
      <c r="Q59" s="1"/>
      <c r="R59" s="1"/>
      <c r="S59" s="1"/>
      <c r="T59" s="15"/>
      <c r="U59" s="15"/>
      <c r="V59" s="15"/>
      <c r="W59" s="13"/>
      <c r="X59" s="16"/>
      <c r="Y59" s="1"/>
      <c r="Z59" s="1"/>
    </row>
    <row r="60" spans="1:26" x14ac:dyDescent="0.25">
      <c r="A60" s="1"/>
      <c r="B60" s="1"/>
      <c r="C60" s="1"/>
      <c r="D60" s="1"/>
      <c r="E60" s="16"/>
      <c r="F60" s="1"/>
      <c r="G60" s="16"/>
      <c r="H60" s="16"/>
      <c r="I60" s="1"/>
      <c r="J60" s="1"/>
      <c r="K60" s="1"/>
      <c r="L60" s="1"/>
      <c r="M60" s="1"/>
      <c r="N60" s="1"/>
      <c r="O60" s="1"/>
      <c r="P60" s="1"/>
      <c r="Q60" s="1"/>
      <c r="R60" s="1"/>
      <c r="S60" s="1"/>
      <c r="T60" s="15"/>
      <c r="U60" s="15"/>
      <c r="V60" s="15"/>
      <c r="W60" s="13"/>
      <c r="X60" s="16"/>
      <c r="Y60" s="1"/>
      <c r="Z60" s="1"/>
    </row>
    <row r="61" spans="1:26" x14ac:dyDescent="0.25">
      <c r="A61" s="1"/>
      <c r="B61" s="1"/>
      <c r="C61" s="1"/>
      <c r="D61" s="1"/>
      <c r="E61" s="16"/>
      <c r="F61" s="1"/>
      <c r="G61" s="16"/>
      <c r="H61" s="16"/>
      <c r="I61" s="1"/>
      <c r="J61" s="1"/>
      <c r="K61" s="1"/>
      <c r="L61" s="1"/>
      <c r="M61" s="1"/>
      <c r="N61" s="1"/>
      <c r="O61" s="1"/>
      <c r="P61" s="1"/>
      <c r="Q61" s="1"/>
      <c r="R61" s="1"/>
      <c r="S61" s="1"/>
      <c r="T61" s="15"/>
      <c r="U61" s="15"/>
      <c r="V61" s="15"/>
      <c r="W61" s="13"/>
      <c r="X61" s="16"/>
      <c r="Y61" s="1"/>
      <c r="Z61" s="1"/>
    </row>
    <row r="62" spans="1:26" x14ac:dyDescent="0.25">
      <c r="A62" s="1"/>
      <c r="B62" s="1"/>
      <c r="C62" s="1"/>
      <c r="D62" s="1"/>
      <c r="E62" s="16"/>
      <c r="F62" s="1"/>
      <c r="G62" s="16"/>
      <c r="H62" s="16"/>
      <c r="I62" s="1"/>
      <c r="J62" s="1"/>
      <c r="K62" s="1"/>
      <c r="L62" s="1"/>
      <c r="M62" s="1"/>
      <c r="N62" s="1"/>
      <c r="O62" s="1"/>
      <c r="P62" s="1"/>
      <c r="Q62" s="1"/>
      <c r="R62" s="1"/>
      <c r="S62" s="1"/>
      <c r="T62" s="15"/>
      <c r="U62" s="15"/>
      <c r="V62" s="15"/>
      <c r="W62" s="13"/>
      <c r="X62" s="16"/>
      <c r="Y62" s="1"/>
      <c r="Z62" s="1"/>
    </row>
    <row r="63" spans="1:26" x14ac:dyDescent="0.25">
      <c r="A63" s="1"/>
      <c r="B63" s="1"/>
      <c r="C63" s="1"/>
      <c r="D63" s="1"/>
      <c r="E63" s="16"/>
      <c r="F63" s="1"/>
      <c r="G63" s="16"/>
      <c r="H63" s="16"/>
      <c r="I63" s="1"/>
      <c r="J63" s="1"/>
      <c r="K63" s="1"/>
      <c r="L63" s="1"/>
      <c r="M63" s="1"/>
      <c r="N63" s="1"/>
      <c r="O63" s="1"/>
      <c r="P63" s="1"/>
      <c r="Q63" s="1"/>
      <c r="R63" s="1"/>
      <c r="S63" s="1"/>
      <c r="T63" s="15"/>
      <c r="U63" s="15"/>
      <c r="V63" s="15"/>
      <c r="W63" s="13"/>
      <c r="X63" s="16"/>
      <c r="Y63" s="1"/>
      <c r="Z63" s="1"/>
    </row>
    <row r="64" spans="1:26" x14ac:dyDescent="0.25">
      <c r="A64" s="1"/>
      <c r="B64" s="1"/>
      <c r="C64" s="1"/>
      <c r="D64" s="1"/>
      <c r="E64" s="16"/>
      <c r="F64" s="1"/>
      <c r="G64" s="16"/>
      <c r="H64" s="16"/>
      <c r="I64" s="1"/>
      <c r="J64" s="1"/>
      <c r="K64" s="1"/>
      <c r="L64" s="1"/>
      <c r="M64" s="1"/>
      <c r="N64" s="1"/>
      <c r="O64" s="1"/>
      <c r="P64" s="1"/>
      <c r="Q64" s="1"/>
      <c r="R64" s="1"/>
      <c r="S64" s="1"/>
      <c r="T64" s="15"/>
      <c r="U64" s="15"/>
      <c r="V64" s="15"/>
      <c r="W64" s="13"/>
      <c r="X64" s="16"/>
      <c r="Y64" s="1"/>
      <c r="Z64" s="1"/>
    </row>
    <row r="65" spans="1:26" x14ac:dyDescent="0.25">
      <c r="A65" s="1"/>
      <c r="B65" s="1"/>
      <c r="C65" s="1"/>
      <c r="D65" s="1"/>
      <c r="E65" s="16"/>
      <c r="F65" s="1"/>
      <c r="G65" s="16"/>
      <c r="H65" s="16"/>
      <c r="I65" s="1"/>
      <c r="J65" s="1"/>
      <c r="K65" s="1"/>
      <c r="L65" s="1"/>
      <c r="M65" s="1"/>
      <c r="N65" s="1"/>
      <c r="O65" s="1"/>
      <c r="P65" s="1"/>
      <c r="Q65" s="1"/>
      <c r="R65" s="1"/>
      <c r="S65" s="1"/>
      <c r="T65" s="15"/>
      <c r="U65" s="15"/>
      <c r="V65" s="15"/>
      <c r="W65" s="13"/>
      <c r="X65" s="16"/>
      <c r="Y65" s="1"/>
      <c r="Z65" s="1"/>
    </row>
    <row r="66" spans="1:26" x14ac:dyDescent="0.25">
      <c r="A66" s="1"/>
      <c r="B66" s="1"/>
      <c r="C66" s="1"/>
      <c r="D66" s="1"/>
      <c r="E66" s="16"/>
      <c r="F66" s="1"/>
      <c r="G66" s="16"/>
      <c r="H66" s="16"/>
      <c r="I66" s="1"/>
      <c r="J66" s="1"/>
      <c r="K66" s="1"/>
      <c r="L66" s="1"/>
      <c r="M66" s="1"/>
      <c r="N66" s="1"/>
      <c r="O66" s="1"/>
      <c r="P66" s="1"/>
      <c r="Q66" s="1"/>
      <c r="R66" s="1"/>
      <c r="S66" s="1"/>
      <c r="T66" s="15"/>
      <c r="U66" s="15"/>
      <c r="V66" s="15"/>
      <c r="W66" s="13"/>
      <c r="X66" s="16"/>
      <c r="Y66" s="1"/>
      <c r="Z66" s="1"/>
    </row>
    <row r="67" spans="1:26" x14ac:dyDescent="0.25">
      <c r="A67" s="1"/>
      <c r="B67" s="1"/>
      <c r="C67" s="1"/>
      <c r="D67" s="1"/>
      <c r="E67" s="16"/>
      <c r="F67" s="1"/>
      <c r="G67" s="16"/>
      <c r="H67" s="16"/>
      <c r="I67" s="1"/>
      <c r="J67" s="1"/>
      <c r="K67" s="1"/>
      <c r="L67" s="1"/>
      <c r="M67" s="1"/>
      <c r="N67" s="1"/>
      <c r="O67" s="1"/>
      <c r="P67" s="1"/>
      <c r="Q67" s="1"/>
      <c r="R67" s="1"/>
      <c r="S67" s="1"/>
      <c r="T67" s="15"/>
      <c r="U67" s="15"/>
      <c r="V67" s="15"/>
      <c r="W67" s="13"/>
      <c r="X67" s="16"/>
      <c r="Y67" s="1"/>
      <c r="Z67" s="1"/>
    </row>
    <row r="68" spans="1:26" x14ac:dyDescent="0.25">
      <c r="A68" s="1"/>
      <c r="B68" s="1"/>
      <c r="C68" s="1"/>
      <c r="D68" s="1"/>
      <c r="E68" s="16"/>
      <c r="F68" s="1"/>
      <c r="G68" s="16"/>
      <c r="H68" s="16"/>
      <c r="I68" s="1"/>
      <c r="J68" s="1"/>
      <c r="K68" s="1"/>
      <c r="L68" s="1"/>
      <c r="M68" s="1"/>
      <c r="N68" s="1"/>
      <c r="O68" s="1"/>
      <c r="P68" s="1"/>
      <c r="Q68" s="1"/>
      <c r="R68" s="1"/>
      <c r="S68" s="1"/>
      <c r="T68" s="15"/>
      <c r="U68" s="15"/>
      <c r="V68" s="15"/>
      <c r="W68" s="13"/>
      <c r="X68" s="16"/>
      <c r="Y68" s="1"/>
      <c r="Z68" s="1"/>
    </row>
    <row r="69" spans="1:26" x14ac:dyDescent="0.25">
      <c r="A69" s="1"/>
      <c r="B69" s="1"/>
      <c r="C69" s="1"/>
      <c r="D69" s="1"/>
      <c r="E69" s="16"/>
      <c r="F69" s="1"/>
      <c r="G69" s="16"/>
      <c r="H69" s="16"/>
      <c r="I69" s="1"/>
      <c r="J69" s="1"/>
      <c r="K69" s="1"/>
      <c r="L69" s="1"/>
      <c r="M69" s="1"/>
      <c r="N69" s="1"/>
      <c r="O69" s="1"/>
      <c r="P69" s="1"/>
      <c r="Q69" s="1"/>
      <c r="R69" s="1"/>
      <c r="S69" s="1"/>
      <c r="T69" s="15"/>
      <c r="U69" s="15"/>
      <c r="V69" s="15"/>
      <c r="W69" s="13"/>
      <c r="X69" s="16"/>
      <c r="Y69" s="1"/>
      <c r="Z69" s="1"/>
    </row>
    <row r="70" spans="1:26" x14ac:dyDescent="0.25">
      <c r="A70" s="1"/>
      <c r="B70" s="1"/>
      <c r="C70" s="1"/>
      <c r="D70" s="1"/>
      <c r="E70" s="16"/>
      <c r="F70" s="1"/>
      <c r="G70" s="16"/>
      <c r="H70" s="16"/>
      <c r="I70" s="1"/>
      <c r="J70" s="1"/>
      <c r="K70" s="1"/>
      <c r="L70" s="1"/>
      <c r="M70" s="1"/>
      <c r="N70" s="1"/>
      <c r="O70" s="1"/>
      <c r="P70" s="1"/>
      <c r="Q70" s="1"/>
      <c r="R70" s="1"/>
      <c r="S70" s="1"/>
      <c r="T70" s="15"/>
      <c r="U70" s="15"/>
      <c r="V70" s="15"/>
      <c r="W70" s="13"/>
      <c r="X70" s="16"/>
      <c r="Y70" s="1"/>
      <c r="Z70" s="1"/>
    </row>
    <row r="71" spans="1:26" x14ac:dyDescent="0.25">
      <c r="A71" s="1"/>
      <c r="B71" s="1"/>
      <c r="C71" s="1"/>
      <c r="D71" s="1"/>
      <c r="E71" s="16"/>
      <c r="F71" s="1"/>
      <c r="G71" s="16"/>
      <c r="H71" s="16"/>
      <c r="I71" s="1"/>
      <c r="J71" s="1"/>
      <c r="K71" s="1"/>
      <c r="L71" s="1"/>
      <c r="M71" s="1"/>
      <c r="N71" s="1"/>
      <c r="O71" s="1"/>
      <c r="P71" s="1"/>
      <c r="Q71" s="1"/>
      <c r="R71" s="1"/>
      <c r="S71" s="1"/>
      <c r="T71" s="15"/>
      <c r="U71" s="15"/>
      <c r="V71" s="15"/>
      <c r="W71" s="13"/>
      <c r="X71" s="16"/>
      <c r="Y71" s="1"/>
      <c r="Z71" s="1"/>
    </row>
    <row r="72" spans="1:26" x14ac:dyDescent="0.25">
      <c r="A72" s="1"/>
      <c r="B72" s="1"/>
      <c r="C72" s="1"/>
      <c r="D72" s="1"/>
      <c r="E72" s="16"/>
      <c r="F72" s="1"/>
      <c r="G72" s="16"/>
      <c r="H72" s="16"/>
      <c r="I72" s="1"/>
      <c r="J72" s="1"/>
      <c r="K72" s="1"/>
      <c r="L72" s="1"/>
      <c r="M72" s="1"/>
      <c r="N72" s="1"/>
      <c r="O72" s="1"/>
      <c r="P72" s="1"/>
      <c r="Q72" s="1"/>
      <c r="R72" s="1"/>
      <c r="S72" s="1"/>
      <c r="T72" s="15"/>
      <c r="U72" s="15"/>
      <c r="V72" s="15"/>
      <c r="W72" s="13"/>
      <c r="X72" s="16"/>
      <c r="Y72" s="1"/>
      <c r="Z72" s="1"/>
    </row>
    <row r="73" spans="1:26" x14ac:dyDescent="0.25">
      <c r="A73" s="1"/>
      <c r="B73" s="1"/>
      <c r="C73" s="1"/>
      <c r="D73" s="1"/>
      <c r="E73" s="16"/>
      <c r="F73" s="1"/>
      <c r="G73" s="16"/>
      <c r="H73" s="16"/>
      <c r="I73" s="1"/>
      <c r="J73" s="1"/>
      <c r="K73" s="1"/>
      <c r="L73" s="1"/>
      <c r="M73" s="1"/>
      <c r="N73" s="1"/>
      <c r="O73" s="1"/>
      <c r="P73" s="1"/>
      <c r="Q73" s="1"/>
      <c r="R73" s="1"/>
      <c r="S73" s="1"/>
      <c r="T73" s="15"/>
      <c r="U73" s="15"/>
      <c r="V73" s="15"/>
      <c r="W73" s="13"/>
      <c r="X73" s="16"/>
      <c r="Y73" s="1"/>
      <c r="Z73" s="1"/>
    </row>
    <row r="74" spans="1:26" x14ac:dyDescent="0.25">
      <c r="A74" s="1"/>
      <c r="B74" s="1"/>
      <c r="C74" s="1"/>
      <c r="D74" s="1"/>
      <c r="E74" s="16"/>
      <c r="F74" s="1"/>
      <c r="G74" s="16"/>
      <c r="H74" s="16"/>
      <c r="I74" s="1"/>
      <c r="J74" s="1"/>
      <c r="K74" s="1"/>
      <c r="L74" s="1"/>
      <c r="M74" s="1"/>
      <c r="N74" s="1"/>
      <c r="O74" s="1"/>
      <c r="P74" s="1"/>
      <c r="Q74" s="1"/>
      <c r="R74" s="1"/>
      <c r="S74" s="1"/>
      <c r="T74" s="15"/>
      <c r="U74" s="15"/>
      <c r="V74" s="15"/>
      <c r="W74" s="13"/>
      <c r="X74" s="16"/>
      <c r="Y74" s="1"/>
      <c r="Z74" s="1"/>
    </row>
    <row r="75" spans="1:26" x14ac:dyDescent="0.25">
      <c r="A75" s="1"/>
      <c r="B75" s="1"/>
      <c r="C75" s="1"/>
      <c r="D75" s="1"/>
      <c r="E75" s="16"/>
      <c r="F75" s="1"/>
      <c r="G75" s="16"/>
      <c r="H75" s="16"/>
      <c r="I75" s="1"/>
      <c r="J75" s="1"/>
      <c r="K75" s="1"/>
      <c r="L75" s="1"/>
      <c r="M75" s="1"/>
      <c r="N75" s="1"/>
      <c r="O75" s="1"/>
      <c r="P75" s="1"/>
      <c r="Q75" s="1"/>
      <c r="R75" s="1"/>
      <c r="S75" s="1"/>
      <c r="T75" s="15"/>
      <c r="U75" s="15"/>
      <c r="V75" s="15"/>
      <c r="W75" s="13"/>
      <c r="X75" s="16"/>
      <c r="Y75" s="1"/>
      <c r="Z75" s="1"/>
    </row>
    <row r="76" spans="1:26" x14ac:dyDescent="0.25">
      <c r="A76" s="1"/>
      <c r="B76" s="1"/>
      <c r="C76" s="1"/>
      <c r="D76" s="1"/>
      <c r="E76" s="16"/>
      <c r="F76" s="1"/>
      <c r="G76" s="16"/>
      <c r="H76" s="16"/>
      <c r="I76" s="1"/>
      <c r="J76" s="1"/>
      <c r="K76" s="1"/>
      <c r="L76" s="1"/>
      <c r="M76" s="1"/>
      <c r="N76" s="1"/>
      <c r="O76" s="1"/>
      <c r="P76" s="1"/>
      <c r="Q76" s="1"/>
      <c r="R76" s="1"/>
      <c r="S76" s="1"/>
      <c r="T76" s="15"/>
      <c r="U76" s="15"/>
      <c r="V76" s="15"/>
      <c r="W76" s="13"/>
      <c r="X76" s="16"/>
      <c r="Y76" s="1"/>
      <c r="Z76" s="1"/>
    </row>
    <row r="77" spans="1:26" x14ac:dyDescent="0.25">
      <c r="A77" s="1"/>
      <c r="B77" s="1"/>
      <c r="C77" s="1"/>
      <c r="D77" s="1"/>
      <c r="E77" s="16"/>
      <c r="F77" s="1"/>
      <c r="G77" s="16"/>
      <c r="H77" s="16"/>
      <c r="I77" s="1"/>
      <c r="J77" s="1"/>
      <c r="K77" s="1"/>
      <c r="L77" s="1"/>
      <c r="M77" s="1"/>
      <c r="N77" s="1"/>
      <c r="O77" s="1"/>
      <c r="P77" s="1"/>
      <c r="Q77" s="1"/>
      <c r="R77" s="1"/>
      <c r="S77" s="1"/>
      <c r="T77" s="15"/>
      <c r="U77" s="15"/>
      <c r="V77" s="15"/>
      <c r="W77" s="13"/>
      <c r="X77" s="16"/>
      <c r="Y77" s="1"/>
      <c r="Z77" s="1"/>
    </row>
    <row r="78" spans="1:26" x14ac:dyDescent="0.25">
      <c r="A78" s="1"/>
      <c r="B78" s="1"/>
      <c r="C78" s="1"/>
      <c r="D78" s="1"/>
      <c r="E78" s="16"/>
      <c r="F78" s="1"/>
      <c r="G78" s="16"/>
      <c r="H78" s="16"/>
      <c r="I78" s="1"/>
      <c r="J78" s="1"/>
      <c r="K78" s="1"/>
      <c r="L78" s="1"/>
      <c r="M78" s="1"/>
      <c r="N78" s="1"/>
      <c r="O78" s="1"/>
      <c r="P78" s="1"/>
      <c r="Q78" s="1"/>
      <c r="R78" s="1"/>
      <c r="S78" s="1"/>
      <c r="T78" s="15"/>
      <c r="U78" s="15"/>
      <c r="V78" s="15"/>
      <c r="W78" s="13"/>
      <c r="X78" s="16"/>
      <c r="Y78" s="1"/>
      <c r="Z78" s="1"/>
    </row>
    <row r="79" spans="1:26" x14ac:dyDescent="0.25">
      <c r="A79" s="1"/>
      <c r="B79" s="1"/>
      <c r="C79" s="1"/>
      <c r="D79" s="1"/>
      <c r="E79" s="16"/>
      <c r="F79" s="1"/>
      <c r="G79" s="16"/>
      <c r="H79" s="16"/>
      <c r="I79" s="1"/>
      <c r="J79" s="1"/>
      <c r="K79" s="1"/>
      <c r="L79" s="1"/>
      <c r="M79" s="1"/>
      <c r="N79" s="1"/>
      <c r="O79" s="1"/>
      <c r="P79" s="1"/>
      <c r="Q79" s="1"/>
      <c r="R79" s="1"/>
      <c r="S79" s="1"/>
      <c r="T79" s="15"/>
      <c r="U79" s="15"/>
      <c r="V79" s="15"/>
      <c r="W79" s="13"/>
      <c r="X79" s="16"/>
      <c r="Y79" s="1"/>
      <c r="Z79" s="1"/>
    </row>
    <row r="80" spans="1:26" x14ac:dyDescent="0.25">
      <c r="A80" s="1"/>
      <c r="B80" s="1"/>
      <c r="C80" s="1"/>
      <c r="D80" s="1"/>
      <c r="E80" s="16"/>
      <c r="F80" s="1"/>
      <c r="G80" s="16"/>
      <c r="H80" s="16"/>
      <c r="I80" s="1"/>
      <c r="J80" s="1"/>
      <c r="K80" s="1"/>
      <c r="L80" s="1"/>
      <c r="M80" s="1"/>
      <c r="N80" s="1"/>
      <c r="O80" s="1"/>
      <c r="P80" s="1"/>
      <c r="Q80" s="1"/>
      <c r="R80" s="1"/>
      <c r="S80" s="1"/>
      <c r="T80" s="15"/>
      <c r="U80" s="15"/>
      <c r="V80" s="15"/>
      <c r="W80" s="13"/>
      <c r="X80" s="16"/>
      <c r="Y80" s="1"/>
      <c r="Z80" s="1"/>
    </row>
    <row r="81" spans="1:26" x14ac:dyDescent="0.25">
      <c r="A81" s="1"/>
      <c r="B81" s="1"/>
      <c r="C81" s="1"/>
      <c r="D81" s="1"/>
      <c r="E81" s="16"/>
      <c r="F81" s="1"/>
      <c r="G81" s="16"/>
      <c r="H81" s="16"/>
      <c r="I81" s="1"/>
      <c r="J81" s="1"/>
      <c r="K81" s="1"/>
      <c r="L81" s="1"/>
      <c r="M81" s="1"/>
      <c r="N81" s="1"/>
      <c r="O81" s="1"/>
      <c r="P81" s="1"/>
      <c r="Q81" s="1"/>
      <c r="R81" s="1"/>
      <c r="S81" s="1"/>
      <c r="T81" s="15"/>
      <c r="U81" s="15"/>
      <c r="V81" s="15"/>
      <c r="W81" s="13"/>
      <c r="X81" s="16"/>
      <c r="Y81" s="1"/>
      <c r="Z81" s="1"/>
    </row>
    <row r="82" spans="1:26" x14ac:dyDescent="0.25">
      <c r="A82" s="1"/>
      <c r="B82" s="1"/>
      <c r="C82" s="1"/>
      <c r="D82" s="1"/>
      <c r="E82" s="16"/>
      <c r="F82" s="1"/>
      <c r="G82" s="16"/>
      <c r="H82" s="16"/>
      <c r="I82" s="1"/>
      <c r="J82" s="1"/>
      <c r="K82" s="1"/>
      <c r="L82" s="1"/>
      <c r="M82" s="1"/>
      <c r="N82" s="1"/>
      <c r="O82" s="1"/>
      <c r="P82" s="1"/>
      <c r="Q82" s="1"/>
      <c r="R82" s="1"/>
      <c r="S82" s="1"/>
      <c r="T82" s="15"/>
      <c r="U82" s="15"/>
      <c r="V82" s="15"/>
      <c r="W82" s="13"/>
      <c r="X82" s="16"/>
      <c r="Y82" s="1"/>
      <c r="Z82" s="1"/>
    </row>
    <row r="83" spans="1:26" x14ac:dyDescent="0.25">
      <c r="A83" s="1"/>
      <c r="B83" s="1"/>
      <c r="C83" s="1"/>
      <c r="D83" s="1"/>
      <c r="E83" s="16"/>
      <c r="F83" s="1"/>
      <c r="G83" s="16"/>
      <c r="H83" s="16"/>
      <c r="I83" s="1"/>
      <c r="J83" s="1"/>
      <c r="K83" s="1"/>
      <c r="L83" s="1"/>
      <c r="M83" s="1"/>
      <c r="N83" s="1"/>
      <c r="O83" s="1"/>
      <c r="P83" s="1"/>
      <c r="Q83" s="1"/>
      <c r="R83" s="1"/>
      <c r="S83" s="1"/>
      <c r="T83" s="15"/>
      <c r="U83" s="15"/>
      <c r="V83" s="15"/>
      <c r="W83" s="13"/>
      <c r="X83" s="16"/>
      <c r="Y83" s="1"/>
      <c r="Z83" s="1"/>
    </row>
    <row r="84" spans="1:26" x14ac:dyDescent="0.25">
      <c r="A84" s="1"/>
      <c r="B84" s="1"/>
      <c r="C84" s="1"/>
      <c r="D84" s="1"/>
      <c r="E84" s="16"/>
      <c r="F84" s="1"/>
      <c r="G84" s="16"/>
      <c r="H84" s="16"/>
      <c r="I84" s="1"/>
      <c r="J84" s="1"/>
      <c r="K84" s="1"/>
      <c r="L84" s="1"/>
      <c r="M84" s="1"/>
      <c r="N84" s="1"/>
      <c r="O84" s="1"/>
      <c r="P84" s="1"/>
      <c r="Q84" s="1"/>
      <c r="R84" s="1"/>
      <c r="S84" s="1"/>
      <c r="T84" s="15"/>
      <c r="U84" s="15"/>
      <c r="V84" s="15"/>
      <c r="W84" s="13"/>
      <c r="X84" s="16"/>
      <c r="Y84" s="1"/>
      <c r="Z84" s="1"/>
    </row>
    <row r="85" spans="1:26" x14ac:dyDescent="0.25">
      <c r="A85" s="1"/>
      <c r="B85" s="1"/>
      <c r="C85" s="1"/>
      <c r="D85" s="1"/>
      <c r="E85" s="16"/>
      <c r="F85" s="1"/>
      <c r="G85" s="16"/>
      <c r="H85" s="16"/>
      <c r="I85" s="1"/>
      <c r="J85" s="1"/>
      <c r="K85" s="1"/>
      <c r="L85" s="1"/>
      <c r="M85" s="1"/>
      <c r="N85" s="1"/>
      <c r="O85" s="1"/>
      <c r="P85" s="1"/>
      <c r="Q85" s="1"/>
      <c r="R85" s="1"/>
      <c r="S85" s="1"/>
      <c r="T85" s="15"/>
      <c r="U85" s="15"/>
      <c r="V85" s="15"/>
      <c r="W85" s="13"/>
      <c r="X85" s="16"/>
      <c r="Y85" s="1"/>
      <c r="Z85" s="1"/>
    </row>
    <row r="86" spans="1:26" x14ac:dyDescent="0.25">
      <c r="A86" s="1"/>
      <c r="B86" s="1"/>
      <c r="C86" s="1"/>
      <c r="D86" s="1"/>
      <c r="E86" s="16"/>
      <c r="F86" s="1"/>
      <c r="G86" s="16"/>
      <c r="H86" s="16"/>
      <c r="I86" s="1"/>
      <c r="J86" s="1"/>
      <c r="K86" s="1"/>
      <c r="L86" s="1"/>
      <c r="M86" s="1"/>
      <c r="N86" s="1"/>
      <c r="O86" s="1"/>
      <c r="P86" s="1"/>
      <c r="Q86" s="1"/>
      <c r="R86" s="1"/>
      <c r="S86" s="1"/>
      <c r="T86" s="15"/>
      <c r="U86" s="15"/>
      <c r="V86" s="15"/>
      <c r="W86" s="13"/>
      <c r="X86" s="16"/>
      <c r="Y86" s="1"/>
      <c r="Z86" s="1"/>
    </row>
    <row r="87" spans="1:26" x14ac:dyDescent="0.25">
      <c r="A87" s="1"/>
      <c r="B87" s="1"/>
      <c r="C87" s="1"/>
      <c r="D87" s="1"/>
      <c r="E87" s="16"/>
      <c r="F87" s="1"/>
      <c r="G87" s="16"/>
      <c r="H87" s="16"/>
      <c r="I87" s="1"/>
      <c r="J87" s="1"/>
      <c r="K87" s="1"/>
      <c r="L87" s="1"/>
      <c r="M87" s="1"/>
      <c r="N87" s="1"/>
      <c r="O87" s="1"/>
      <c r="P87" s="1"/>
      <c r="Q87" s="1"/>
      <c r="R87" s="1"/>
      <c r="S87" s="1"/>
      <c r="T87" s="15"/>
      <c r="U87" s="15"/>
      <c r="V87" s="15"/>
      <c r="W87" s="13"/>
      <c r="X87" s="16"/>
      <c r="Y87" s="1"/>
      <c r="Z87" s="1"/>
    </row>
    <row r="88" spans="1:26" x14ac:dyDescent="0.25">
      <c r="A88" s="1"/>
      <c r="B88" s="1"/>
      <c r="C88" s="1"/>
      <c r="D88" s="1"/>
      <c r="E88" s="16"/>
      <c r="F88" s="1"/>
      <c r="G88" s="16"/>
      <c r="H88" s="16"/>
      <c r="I88" s="1"/>
      <c r="J88" s="1"/>
      <c r="K88" s="1"/>
      <c r="L88" s="1"/>
      <c r="M88" s="1"/>
      <c r="N88" s="1"/>
      <c r="O88" s="1"/>
      <c r="P88" s="1"/>
      <c r="Q88" s="1"/>
      <c r="R88" s="1"/>
      <c r="S88" s="1"/>
      <c r="T88" s="15"/>
      <c r="U88" s="15"/>
      <c r="V88" s="15"/>
      <c r="W88" s="13"/>
      <c r="X88" s="16"/>
      <c r="Y88" s="1"/>
      <c r="Z88" s="1"/>
    </row>
    <row r="89" spans="1:26" x14ac:dyDescent="0.25">
      <c r="A89" s="1"/>
      <c r="B89" s="1"/>
      <c r="C89" s="1"/>
      <c r="D89" s="1"/>
      <c r="E89" s="16"/>
      <c r="F89" s="1"/>
      <c r="G89" s="16"/>
      <c r="H89" s="16"/>
      <c r="I89" s="1"/>
      <c r="J89" s="1"/>
      <c r="K89" s="1"/>
      <c r="L89" s="1"/>
      <c r="M89" s="1"/>
      <c r="N89" s="1"/>
      <c r="O89" s="1"/>
      <c r="P89" s="1"/>
      <c r="Q89" s="1"/>
      <c r="R89" s="1"/>
      <c r="S89" s="1"/>
      <c r="T89" s="15"/>
      <c r="U89" s="15"/>
      <c r="V89" s="15"/>
      <c r="W89" s="13"/>
      <c r="X89" s="16"/>
      <c r="Y89" s="1"/>
      <c r="Z89" s="1"/>
    </row>
    <row r="90" spans="1:26" x14ac:dyDescent="0.25">
      <c r="A90" s="1"/>
      <c r="B90" s="1"/>
      <c r="C90" s="1"/>
      <c r="D90" s="1"/>
      <c r="E90" s="16"/>
      <c r="F90" s="1"/>
      <c r="G90" s="16"/>
      <c r="H90" s="16"/>
      <c r="I90" s="1"/>
      <c r="J90" s="1"/>
      <c r="K90" s="1"/>
      <c r="L90" s="1"/>
      <c r="M90" s="1"/>
      <c r="N90" s="1"/>
      <c r="O90" s="1"/>
      <c r="P90" s="1"/>
      <c r="Q90" s="1"/>
      <c r="R90" s="1"/>
      <c r="S90" s="1"/>
      <c r="T90" s="15"/>
      <c r="U90" s="15"/>
      <c r="V90" s="15"/>
      <c r="W90" s="13"/>
      <c r="X90" s="16"/>
      <c r="Y90" s="1"/>
      <c r="Z90" s="1"/>
    </row>
    <row r="91" spans="1:26" x14ac:dyDescent="0.25">
      <c r="A91" s="1"/>
      <c r="B91" s="1"/>
      <c r="C91" s="1"/>
      <c r="D91" s="1"/>
      <c r="E91" s="16"/>
      <c r="F91" s="1"/>
      <c r="G91" s="16"/>
      <c r="H91" s="16"/>
      <c r="I91" s="1"/>
      <c r="J91" s="1"/>
      <c r="K91" s="1"/>
      <c r="L91" s="1"/>
      <c r="M91" s="1"/>
      <c r="N91" s="1"/>
      <c r="O91" s="1"/>
      <c r="P91" s="1"/>
      <c r="Q91" s="1"/>
      <c r="R91" s="1"/>
      <c r="S91" s="1"/>
      <c r="T91" s="15"/>
      <c r="U91" s="15"/>
      <c r="V91" s="15"/>
      <c r="W91" s="13"/>
      <c r="X91" s="16"/>
      <c r="Y91" s="1"/>
      <c r="Z91" s="1"/>
    </row>
    <row r="92" spans="1:26" x14ac:dyDescent="0.25">
      <c r="A92" s="1"/>
      <c r="B92" s="1"/>
      <c r="C92" s="1"/>
      <c r="D92" s="1"/>
      <c r="E92" s="16"/>
      <c r="F92" s="1"/>
      <c r="G92" s="16"/>
      <c r="H92" s="16"/>
      <c r="I92" s="1"/>
      <c r="J92" s="1"/>
      <c r="K92" s="1"/>
      <c r="L92" s="1"/>
      <c r="M92" s="1"/>
      <c r="N92" s="1"/>
      <c r="O92" s="1"/>
      <c r="P92" s="1"/>
      <c r="Q92" s="1"/>
      <c r="R92" s="1"/>
      <c r="S92" s="1"/>
      <c r="T92" s="15"/>
      <c r="U92" s="15"/>
      <c r="V92" s="15"/>
      <c r="W92" s="13"/>
      <c r="X92" s="16"/>
      <c r="Y92" s="1"/>
      <c r="Z92" s="1"/>
    </row>
    <row r="93" spans="1:26" x14ac:dyDescent="0.25">
      <c r="A93" s="1"/>
      <c r="B93" s="1"/>
      <c r="C93" s="1"/>
      <c r="D93" s="1"/>
      <c r="E93" s="1"/>
      <c r="F93" s="1"/>
      <c r="G93" s="1"/>
      <c r="H93" s="1"/>
      <c r="I93" s="1"/>
      <c r="J93" s="1"/>
      <c r="K93" s="1"/>
      <c r="L93" s="1"/>
      <c r="M93" s="1"/>
      <c r="N93" s="1"/>
      <c r="O93" s="1"/>
      <c r="P93" s="1"/>
      <c r="Q93" s="1"/>
      <c r="R93" s="1"/>
      <c r="S93" s="1"/>
      <c r="T93" s="1"/>
      <c r="U93" s="1"/>
      <c r="V93" s="1"/>
      <c r="W93" s="13"/>
      <c r="X93" s="1"/>
      <c r="Y93" s="1"/>
      <c r="Z93" s="1"/>
    </row>
    <row r="94" spans="1:26" x14ac:dyDescent="0.25">
      <c r="W94" s="13"/>
    </row>
    <row r="95" spans="1:26" x14ac:dyDescent="0.25">
      <c r="W95" s="13"/>
    </row>
    <row r="96" spans="1:26" x14ac:dyDescent="0.25">
      <c r="W96" s="13"/>
    </row>
    <row r="97" spans="23:23" x14ac:dyDescent="0.25">
      <c r="W97" s="13"/>
    </row>
    <row r="98" spans="23:23" x14ac:dyDescent="0.25">
      <c r="W98" s="13"/>
    </row>
    <row r="99" spans="23:23" x14ac:dyDescent="0.25">
      <c r="W99" s="13"/>
    </row>
    <row r="100" spans="23:23" x14ac:dyDescent="0.25">
      <c r="W100" s="13"/>
    </row>
    <row r="101" spans="23:23" x14ac:dyDescent="0.25">
      <c r="W101" s="13"/>
    </row>
    <row r="102" spans="23:23" x14ac:dyDescent="0.25">
      <c r="W102" s="13"/>
    </row>
    <row r="103" spans="23:23" x14ac:dyDescent="0.25">
      <c r="W103" s="13"/>
    </row>
    <row r="104" spans="23:23" x14ac:dyDescent="0.25">
      <c r="W104" s="13"/>
    </row>
    <row r="105" spans="23:23" x14ac:dyDescent="0.25">
      <c r="W105" s="13"/>
    </row>
    <row r="106" spans="23:23" x14ac:dyDescent="0.25">
      <c r="W106" s="13"/>
    </row>
    <row r="107" spans="23:23" x14ac:dyDescent="0.25">
      <c r="W107" s="13"/>
    </row>
    <row r="108" spans="23:23" x14ac:dyDescent="0.25">
      <c r="W108" s="13"/>
    </row>
    <row r="109" spans="23:23" x14ac:dyDescent="0.25">
      <c r="W109" s="13"/>
    </row>
    <row r="110" spans="23:23" x14ac:dyDescent="0.25">
      <c r="W110" s="13"/>
    </row>
    <row r="111" spans="23:23" x14ac:dyDescent="0.25">
      <c r="W111" s="13"/>
    </row>
    <row r="112" spans="23:23" x14ac:dyDescent="0.25">
      <c r="W112" s="13"/>
    </row>
    <row r="113" spans="23:23" x14ac:dyDescent="0.25">
      <c r="W113" s="13"/>
    </row>
    <row r="114" spans="23:23" x14ac:dyDescent="0.25">
      <c r="W114" s="13"/>
    </row>
    <row r="115" spans="23:23" x14ac:dyDescent="0.25">
      <c r="W115" s="13"/>
    </row>
    <row r="116" spans="23:23" x14ac:dyDescent="0.25">
      <c r="W116" s="13"/>
    </row>
    <row r="117" spans="23:23" x14ac:dyDescent="0.25">
      <c r="W117" s="13"/>
    </row>
    <row r="118" spans="23:23" x14ac:dyDescent="0.25">
      <c r="W118" s="13"/>
    </row>
    <row r="119" spans="23:23" x14ac:dyDescent="0.25">
      <c r="W119" s="13"/>
    </row>
    <row r="120" spans="23:23" x14ac:dyDescent="0.25">
      <c r="W120" s="13"/>
    </row>
    <row r="121" spans="23:23" x14ac:dyDescent="0.25">
      <c r="W121" s="13"/>
    </row>
    <row r="122" spans="23:23" x14ac:dyDescent="0.25">
      <c r="W122" s="13"/>
    </row>
    <row r="123" spans="23:23" x14ac:dyDescent="0.25">
      <c r="W123" s="13"/>
    </row>
    <row r="124" spans="23:23" x14ac:dyDescent="0.25">
      <c r="W124" s="13"/>
    </row>
    <row r="125" spans="23:23" x14ac:dyDescent="0.25">
      <c r="W125" s="13"/>
    </row>
    <row r="126" spans="23:23" x14ac:dyDescent="0.25">
      <c r="W126" s="13"/>
    </row>
    <row r="127" spans="23:23" x14ac:dyDescent="0.25">
      <c r="W127" s="13"/>
    </row>
    <row r="128" spans="23:23" x14ac:dyDescent="0.25">
      <c r="W128" s="13"/>
    </row>
    <row r="129" spans="23:23" x14ac:dyDescent="0.25">
      <c r="W129" s="13"/>
    </row>
    <row r="130" spans="23:23" x14ac:dyDescent="0.25">
      <c r="W130" s="13"/>
    </row>
    <row r="131" spans="23:23" x14ac:dyDescent="0.25">
      <c r="W131" s="13"/>
    </row>
    <row r="132" spans="23:23" x14ac:dyDescent="0.25">
      <c r="W132" s="13"/>
    </row>
    <row r="133" spans="23:23" x14ac:dyDescent="0.25">
      <c r="W133" s="13"/>
    </row>
    <row r="134" spans="23:23" x14ac:dyDescent="0.25">
      <c r="W134" s="13"/>
    </row>
    <row r="135" spans="23:23" x14ac:dyDescent="0.25">
      <c r="W135" s="13"/>
    </row>
    <row r="136" spans="23:23" x14ac:dyDescent="0.25">
      <c r="W136" s="13"/>
    </row>
    <row r="137" spans="23:23" x14ac:dyDescent="0.25">
      <c r="W137" s="13"/>
    </row>
    <row r="138" spans="23:23" x14ac:dyDescent="0.25">
      <c r="W138" s="13"/>
    </row>
    <row r="139" spans="23:23" x14ac:dyDescent="0.25">
      <c r="W139" s="13"/>
    </row>
    <row r="140" spans="23:23" x14ac:dyDescent="0.25">
      <c r="W140" s="13"/>
    </row>
    <row r="141" spans="23:23" x14ac:dyDescent="0.25">
      <c r="W141" s="13"/>
    </row>
    <row r="142" spans="23:23" x14ac:dyDescent="0.25">
      <c r="W142" s="13"/>
    </row>
    <row r="143" spans="23:23" x14ac:dyDescent="0.25">
      <c r="W143" s="13"/>
    </row>
    <row r="144" spans="23:23" x14ac:dyDescent="0.25">
      <c r="W144" s="13"/>
    </row>
    <row r="145" spans="23:23" x14ac:dyDescent="0.25">
      <c r="W145" s="13"/>
    </row>
    <row r="146" spans="23:23" x14ac:dyDescent="0.25">
      <c r="W146" s="13"/>
    </row>
    <row r="147" spans="23:23" x14ac:dyDescent="0.25">
      <c r="W147" s="13"/>
    </row>
    <row r="148" spans="23:23" x14ac:dyDescent="0.25">
      <c r="W148" s="13"/>
    </row>
    <row r="149" spans="23:23" x14ac:dyDescent="0.25">
      <c r="W149" s="13"/>
    </row>
    <row r="150" spans="23:23" x14ac:dyDescent="0.25">
      <c r="W150" s="13"/>
    </row>
    <row r="151" spans="23:23" x14ac:dyDescent="0.25">
      <c r="W151" s="13"/>
    </row>
    <row r="152" spans="23:23" x14ac:dyDescent="0.25">
      <c r="W152" s="13"/>
    </row>
    <row r="153" spans="23:23" x14ac:dyDescent="0.25">
      <c r="W153" s="13"/>
    </row>
    <row r="154" spans="23:23" x14ac:dyDescent="0.25">
      <c r="W154" s="13"/>
    </row>
    <row r="155" spans="23:23" x14ac:dyDescent="0.25">
      <c r="W155" s="13"/>
    </row>
    <row r="156" spans="23:23" x14ac:dyDescent="0.25">
      <c r="W156" s="13"/>
    </row>
    <row r="157" spans="23:23" x14ac:dyDescent="0.25">
      <c r="W157" s="13"/>
    </row>
    <row r="158" spans="23:23" x14ac:dyDescent="0.25">
      <c r="W158" s="13"/>
    </row>
    <row r="159" spans="23:23" x14ac:dyDescent="0.25">
      <c r="W159" s="13"/>
    </row>
    <row r="160" spans="23:23" x14ac:dyDescent="0.25">
      <c r="W160" s="13"/>
    </row>
    <row r="161" spans="23:23" x14ac:dyDescent="0.25">
      <c r="W161" s="13"/>
    </row>
    <row r="162" spans="23:23" x14ac:dyDescent="0.25">
      <c r="W162" s="13"/>
    </row>
    <row r="163" spans="23:23" x14ac:dyDescent="0.25">
      <c r="W163" s="13"/>
    </row>
    <row r="164" spans="23:23" x14ac:dyDescent="0.25">
      <c r="W164" s="13"/>
    </row>
    <row r="165" spans="23:23" x14ac:dyDescent="0.25">
      <c r="W165" s="13"/>
    </row>
    <row r="166" spans="23:23" x14ac:dyDescent="0.25">
      <c r="W166" s="13"/>
    </row>
    <row r="167" spans="23:23" x14ac:dyDescent="0.25">
      <c r="W167" s="13"/>
    </row>
    <row r="168" spans="23:23" x14ac:dyDescent="0.25">
      <c r="W168" s="13"/>
    </row>
    <row r="169" spans="23:23" x14ac:dyDescent="0.25">
      <c r="W169" s="13"/>
    </row>
    <row r="170" spans="23:23" x14ac:dyDescent="0.25">
      <c r="W170" s="13"/>
    </row>
    <row r="171" spans="23:23" x14ac:dyDescent="0.25">
      <c r="W171" s="13"/>
    </row>
    <row r="172" spans="23:23" x14ac:dyDescent="0.25">
      <c r="W172" s="13"/>
    </row>
    <row r="173" spans="23:23" x14ac:dyDescent="0.25">
      <c r="W173" s="13"/>
    </row>
    <row r="174" spans="23:23" x14ac:dyDescent="0.25">
      <c r="W174" s="13"/>
    </row>
    <row r="175" spans="23:23" x14ac:dyDescent="0.25">
      <c r="W175" s="13"/>
    </row>
    <row r="176" spans="23:23" x14ac:dyDescent="0.25">
      <c r="W176" s="13"/>
    </row>
    <row r="177" spans="23:23" x14ac:dyDescent="0.25">
      <c r="W177" s="13"/>
    </row>
    <row r="178" spans="23:23" x14ac:dyDescent="0.25">
      <c r="W178" s="13"/>
    </row>
    <row r="179" spans="23:23" x14ac:dyDescent="0.25">
      <c r="W179" s="13"/>
    </row>
    <row r="180" spans="23:23" x14ac:dyDescent="0.25">
      <c r="W180" s="13"/>
    </row>
    <row r="181" spans="23:23" x14ac:dyDescent="0.25">
      <c r="W181" s="13"/>
    </row>
    <row r="182" spans="23:23" x14ac:dyDescent="0.25">
      <c r="W182" s="13"/>
    </row>
    <row r="183" spans="23:23" x14ac:dyDescent="0.25">
      <c r="W183" s="13"/>
    </row>
    <row r="184" spans="23:23" x14ac:dyDescent="0.25">
      <c r="W184" s="13"/>
    </row>
    <row r="185" spans="23:23" x14ac:dyDescent="0.25">
      <c r="W185" s="13"/>
    </row>
    <row r="186" spans="23:23" x14ac:dyDescent="0.25">
      <c r="W186" s="13"/>
    </row>
    <row r="187" spans="23:23" x14ac:dyDescent="0.25">
      <c r="W187" s="13"/>
    </row>
    <row r="188" spans="23:23" x14ac:dyDescent="0.25">
      <c r="W188" s="13"/>
    </row>
    <row r="189" spans="23:23" x14ac:dyDescent="0.25">
      <c r="W189" s="13"/>
    </row>
    <row r="190" spans="23:23" x14ac:dyDescent="0.25">
      <c r="W190" s="13"/>
    </row>
    <row r="191" spans="23:23" x14ac:dyDescent="0.25">
      <c r="W191" s="13"/>
    </row>
    <row r="192" spans="23:23" x14ac:dyDescent="0.25">
      <c r="W192" s="13"/>
    </row>
    <row r="193" spans="23:23" x14ac:dyDescent="0.25">
      <c r="W193" s="13"/>
    </row>
    <row r="194" spans="23:23" x14ac:dyDescent="0.25">
      <c r="W194" s="13"/>
    </row>
    <row r="195" spans="23:23" x14ac:dyDescent="0.25">
      <c r="W195" s="13"/>
    </row>
    <row r="196" spans="23:23" x14ac:dyDescent="0.25">
      <c r="W196" s="13"/>
    </row>
    <row r="197" spans="23:23" x14ac:dyDescent="0.25">
      <c r="W197" s="13"/>
    </row>
    <row r="198" spans="23:23" x14ac:dyDescent="0.25">
      <c r="W198" s="13"/>
    </row>
    <row r="199" spans="23:23" x14ac:dyDescent="0.25">
      <c r="W199" s="13"/>
    </row>
    <row r="200" spans="23:23" x14ac:dyDescent="0.25">
      <c r="W200" s="13"/>
    </row>
    <row r="201" spans="23:23" x14ac:dyDescent="0.25">
      <c r="W201" s="13"/>
    </row>
    <row r="202" spans="23:23" x14ac:dyDescent="0.25">
      <c r="W202" s="13"/>
    </row>
    <row r="203" spans="23:23" x14ac:dyDescent="0.25">
      <c r="W203" s="13"/>
    </row>
    <row r="204" spans="23:23" x14ac:dyDescent="0.25">
      <c r="W204" s="13"/>
    </row>
    <row r="205" spans="23:23" x14ac:dyDescent="0.25">
      <c r="W205" s="13"/>
    </row>
    <row r="206" spans="23:23" x14ac:dyDescent="0.25">
      <c r="W206" s="13"/>
    </row>
    <row r="207" spans="23:23" x14ac:dyDescent="0.25">
      <c r="W207" s="13"/>
    </row>
    <row r="208" spans="23:23" x14ac:dyDescent="0.25">
      <c r="W208" s="13"/>
    </row>
    <row r="209" spans="23:23" x14ac:dyDescent="0.25">
      <c r="W209" s="13"/>
    </row>
    <row r="210" spans="23:23" x14ac:dyDescent="0.25">
      <c r="W210" s="13"/>
    </row>
    <row r="211" spans="23:23" x14ac:dyDescent="0.25">
      <c r="W211" s="13"/>
    </row>
    <row r="212" spans="23:23" x14ac:dyDescent="0.25">
      <c r="W212" s="13"/>
    </row>
    <row r="213" spans="23:23" x14ac:dyDescent="0.25">
      <c r="W213" s="13"/>
    </row>
    <row r="214" spans="23:23" x14ac:dyDescent="0.25">
      <c r="W214" s="13"/>
    </row>
    <row r="215" spans="23:23" x14ac:dyDescent="0.25">
      <c r="W215" s="13"/>
    </row>
    <row r="216" spans="23:23" x14ac:dyDescent="0.25">
      <c r="W216" s="13"/>
    </row>
    <row r="217" spans="23:23" x14ac:dyDescent="0.25">
      <c r="W217" s="13"/>
    </row>
    <row r="218" spans="23:23" x14ac:dyDescent="0.25">
      <c r="W218" s="13"/>
    </row>
    <row r="219" spans="23:23" x14ac:dyDescent="0.25">
      <c r="W219" s="13"/>
    </row>
    <row r="220" spans="23:23" x14ac:dyDescent="0.25">
      <c r="W220" s="13"/>
    </row>
    <row r="221" spans="23:23" x14ac:dyDescent="0.25">
      <c r="W221" s="13"/>
    </row>
    <row r="222" spans="23:23" x14ac:dyDescent="0.25">
      <c r="W222" s="13"/>
    </row>
    <row r="223" spans="23:23" x14ac:dyDescent="0.25">
      <c r="W223" s="13"/>
    </row>
    <row r="224" spans="23:23" x14ac:dyDescent="0.25">
      <c r="W224" s="13"/>
    </row>
    <row r="225" spans="23:23" x14ac:dyDescent="0.25">
      <c r="W225" s="13"/>
    </row>
    <row r="226" spans="23:23" x14ac:dyDescent="0.25">
      <c r="W226" s="13"/>
    </row>
    <row r="227" spans="23:23" x14ac:dyDescent="0.25">
      <c r="W227" s="13"/>
    </row>
    <row r="228" spans="23:23" x14ac:dyDescent="0.25">
      <c r="W228" s="13"/>
    </row>
    <row r="229" spans="23:23" x14ac:dyDescent="0.25">
      <c r="W229" s="13"/>
    </row>
    <row r="230" spans="23:23" x14ac:dyDescent="0.25">
      <c r="W230" s="13"/>
    </row>
    <row r="231" spans="23:23" x14ac:dyDescent="0.25">
      <c r="W231" s="13"/>
    </row>
    <row r="232" spans="23:23" x14ac:dyDescent="0.25">
      <c r="W232" s="13"/>
    </row>
    <row r="233" spans="23:23" x14ac:dyDescent="0.25">
      <c r="W233" s="13"/>
    </row>
    <row r="234" spans="23:23" x14ac:dyDescent="0.25">
      <c r="W234" s="13"/>
    </row>
    <row r="235" spans="23:23" x14ac:dyDescent="0.25">
      <c r="W235" s="13"/>
    </row>
    <row r="236" spans="23:23" x14ac:dyDescent="0.25">
      <c r="W236" s="13"/>
    </row>
    <row r="237" spans="23:23" x14ac:dyDescent="0.25">
      <c r="W237" s="13"/>
    </row>
    <row r="238" spans="23:23" x14ac:dyDescent="0.25">
      <c r="W238" s="13"/>
    </row>
    <row r="239" spans="23:23" x14ac:dyDescent="0.25">
      <c r="W239" s="13"/>
    </row>
    <row r="240" spans="23:23" x14ac:dyDescent="0.25">
      <c r="W240" s="13"/>
    </row>
    <row r="241" spans="23:23" x14ac:dyDescent="0.25">
      <c r="W241" s="13"/>
    </row>
    <row r="242" spans="23:23" x14ac:dyDescent="0.25">
      <c r="W242" s="13"/>
    </row>
    <row r="243" spans="23:23" x14ac:dyDescent="0.25">
      <c r="W243" s="13"/>
    </row>
    <row r="244" spans="23:23" x14ac:dyDescent="0.25">
      <c r="W244" s="13"/>
    </row>
    <row r="245" spans="23:23" x14ac:dyDescent="0.25">
      <c r="W245" s="13"/>
    </row>
    <row r="246" spans="23:23" x14ac:dyDescent="0.25">
      <c r="W246" s="13"/>
    </row>
    <row r="247" spans="23:23" x14ac:dyDescent="0.25">
      <c r="W247" s="13"/>
    </row>
    <row r="248" spans="23:23" x14ac:dyDescent="0.25">
      <c r="W248" s="13"/>
    </row>
    <row r="249" spans="23:23" x14ac:dyDescent="0.25">
      <c r="W249" s="13"/>
    </row>
    <row r="250" spans="23:23" x14ac:dyDescent="0.25">
      <c r="W250" s="13"/>
    </row>
    <row r="251" spans="23:23" x14ac:dyDescent="0.25">
      <c r="W251" s="13"/>
    </row>
    <row r="252" spans="23:23" x14ac:dyDescent="0.25">
      <c r="W252" s="13"/>
    </row>
    <row r="253" spans="23:23" x14ac:dyDescent="0.25">
      <c r="W253" s="13"/>
    </row>
    <row r="254" spans="23:23" x14ac:dyDescent="0.25">
      <c r="W254" s="13"/>
    </row>
    <row r="255" spans="23:23" x14ac:dyDescent="0.25">
      <c r="W255" s="13"/>
    </row>
    <row r="256" spans="23:23" x14ac:dyDescent="0.25">
      <c r="W256" s="13"/>
    </row>
    <row r="257" spans="23:23" x14ac:dyDescent="0.25">
      <c r="W257" s="13"/>
    </row>
    <row r="258" spans="23:23" x14ac:dyDescent="0.25">
      <c r="W258" s="13"/>
    </row>
    <row r="259" spans="23:23" x14ac:dyDescent="0.25">
      <c r="W259" s="13"/>
    </row>
    <row r="260" spans="23:23" x14ac:dyDescent="0.25">
      <c r="W260" s="13"/>
    </row>
    <row r="261" spans="23:23" x14ac:dyDescent="0.25">
      <c r="W261" s="13"/>
    </row>
    <row r="262" spans="23:23" x14ac:dyDescent="0.25">
      <c r="W262" s="13"/>
    </row>
    <row r="263" spans="23:23" x14ac:dyDescent="0.25">
      <c r="W263" s="13"/>
    </row>
    <row r="264" spans="23:23" x14ac:dyDescent="0.25">
      <c r="W264" s="13"/>
    </row>
    <row r="265" spans="23:23" x14ac:dyDescent="0.25">
      <c r="W265" s="13"/>
    </row>
    <row r="266" spans="23:23" x14ac:dyDescent="0.25">
      <c r="W266" s="13"/>
    </row>
    <row r="267" spans="23:23" x14ac:dyDescent="0.25">
      <c r="W267" s="13"/>
    </row>
    <row r="268" spans="23:23" x14ac:dyDescent="0.25">
      <c r="W268" s="13"/>
    </row>
    <row r="269" spans="23:23" x14ac:dyDescent="0.25">
      <c r="W269" s="13"/>
    </row>
    <row r="270" spans="23:23" x14ac:dyDescent="0.25">
      <c r="W270" s="13"/>
    </row>
    <row r="271" spans="23:23" x14ac:dyDescent="0.25">
      <c r="W271" s="13"/>
    </row>
    <row r="272" spans="23:23" x14ac:dyDescent="0.25">
      <c r="W272" s="13"/>
    </row>
    <row r="273" spans="23:23" x14ac:dyDescent="0.25">
      <c r="W273" s="13"/>
    </row>
    <row r="274" spans="23:23" x14ac:dyDescent="0.25">
      <c r="W274" s="13"/>
    </row>
    <row r="275" spans="23:23" x14ac:dyDescent="0.25">
      <c r="W275" s="13"/>
    </row>
    <row r="276" spans="23:23" x14ac:dyDescent="0.25">
      <c r="W276" s="13"/>
    </row>
    <row r="277" spans="23:23" x14ac:dyDescent="0.25">
      <c r="W277" s="13"/>
    </row>
    <row r="278" spans="23:23" x14ac:dyDescent="0.25">
      <c r="W278" s="13"/>
    </row>
    <row r="279" spans="23:23" x14ac:dyDescent="0.25">
      <c r="W279" s="13"/>
    </row>
    <row r="280" spans="23:23" x14ac:dyDescent="0.25">
      <c r="W280" s="13"/>
    </row>
    <row r="281" spans="23:23" x14ac:dyDescent="0.25">
      <c r="W281" s="13"/>
    </row>
    <row r="282" spans="23:23" x14ac:dyDescent="0.25">
      <c r="W282" s="13"/>
    </row>
    <row r="283" spans="23:23" x14ac:dyDescent="0.25">
      <c r="W283" s="13"/>
    </row>
    <row r="284" spans="23:23" x14ac:dyDescent="0.25">
      <c r="W284" s="13"/>
    </row>
    <row r="285" spans="23:23" x14ac:dyDescent="0.25">
      <c r="W285" s="13"/>
    </row>
    <row r="286" spans="23:23" x14ac:dyDescent="0.25">
      <c r="W286" s="13"/>
    </row>
    <row r="287" spans="23:23" x14ac:dyDescent="0.25">
      <c r="W287" s="13"/>
    </row>
    <row r="288" spans="23:23" x14ac:dyDescent="0.25">
      <c r="W288" s="13"/>
    </row>
    <row r="289" spans="23:23" x14ac:dyDescent="0.25">
      <c r="W289" s="13"/>
    </row>
    <row r="290" spans="23:23" x14ac:dyDescent="0.25">
      <c r="W290" s="13"/>
    </row>
    <row r="291" spans="23:23" x14ac:dyDescent="0.25">
      <c r="W291" s="13"/>
    </row>
    <row r="292" spans="23:23" x14ac:dyDescent="0.25">
      <c r="W292" s="13"/>
    </row>
    <row r="293" spans="23:23" x14ac:dyDescent="0.25">
      <c r="W293" s="13"/>
    </row>
    <row r="294" spans="23:23" x14ac:dyDescent="0.25">
      <c r="W294" s="13"/>
    </row>
    <row r="295" spans="23:23" x14ac:dyDescent="0.25">
      <c r="W295" s="13"/>
    </row>
    <row r="296" spans="23:23" x14ac:dyDescent="0.25">
      <c r="W296" s="13"/>
    </row>
    <row r="297" spans="23:23" x14ac:dyDescent="0.25">
      <c r="W297" s="13"/>
    </row>
    <row r="298" spans="23:23" x14ac:dyDescent="0.25">
      <c r="W298" s="13"/>
    </row>
    <row r="299" spans="23:23" x14ac:dyDescent="0.25">
      <c r="W299" s="13"/>
    </row>
    <row r="300" spans="23:23" x14ac:dyDescent="0.25">
      <c r="W300" s="13"/>
    </row>
    <row r="301" spans="23:23" x14ac:dyDescent="0.25">
      <c r="W301" s="13"/>
    </row>
    <row r="302" spans="23:23" x14ac:dyDescent="0.25">
      <c r="W302" s="13"/>
    </row>
    <row r="303" spans="23:23" x14ac:dyDescent="0.25">
      <c r="W303" s="13"/>
    </row>
    <row r="304" spans="23:23" x14ac:dyDescent="0.25">
      <c r="W304" s="13"/>
    </row>
    <row r="305" spans="23:23" x14ac:dyDescent="0.25">
      <c r="W305" s="13"/>
    </row>
    <row r="306" spans="23:23" x14ac:dyDescent="0.25">
      <c r="W306" s="13"/>
    </row>
    <row r="307" spans="23:23" x14ac:dyDescent="0.25">
      <c r="W307" s="13"/>
    </row>
    <row r="308" spans="23:23" x14ac:dyDescent="0.25">
      <c r="W308" s="13"/>
    </row>
    <row r="309" spans="23:23" x14ac:dyDescent="0.25">
      <c r="W309" s="13"/>
    </row>
    <row r="310" spans="23:23" x14ac:dyDescent="0.25">
      <c r="W310" s="13"/>
    </row>
    <row r="311" spans="23:23" x14ac:dyDescent="0.25">
      <c r="W311" s="13"/>
    </row>
    <row r="312" spans="23:23" x14ac:dyDescent="0.25">
      <c r="W312" s="13"/>
    </row>
    <row r="313" spans="23:23" x14ac:dyDescent="0.25">
      <c r="W313" s="13"/>
    </row>
    <row r="314" spans="23:23" x14ac:dyDescent="0.25">
      <c r="W314" s="13"/>
    </row>
    <row r="315" spans="23:23" x14ac:dyDescent="0.25">
      <c r="W315" s="13"/>
    </row>
    <row r="316" spans="23:23" x14ac:dyDescent="0.25">
      <c r="W316" s="13"/>
    </row>
    <row r="317" spans="23:23" x14ac:dyDescent="0.25">
      <c r="W317" s="13"/>
    </row>
    <row r="318" spans="23:23" x14ac:dyDescent="0.25">
      <c r="W318" s="13"/>
    </row>
    <row r="319" spans="23:23" x14ac:dyDescent="0.25">
      <c r="W319" s="13"/>
    </row>
    <row r="320" spans="23:23" x14ac:dyDescent="0.25">
      <c r="W320" s="13"/>
    </row>
    <row r="321" spans="23:23" x14ac:dyDescent="0.25">
      <c r="W321" s="13"/>
    </row>
    <row r="322" spans="23:23" x14ac:dyDescent="0.25">
      <c r="W322" s="13"/>
    </row>
    <row r="323" spans="23:23" x14ac:dyDescent="0.25">
      <c r="W323" s="13"/>
    </row>
    <row r="324" spans="23:23" x14ac:dyDescent="0.25">
      <c r="W324" s="13"/>
    </row>
    <row r="325" spans="23:23" x14ac:dyDescent="0.25">
      <c r="W325" s="13"/>
    </row>
    <row r="326" spans="23:23" x14ac:dyDescent="0.25">
      <c r="W326" s="13"/>
    </row>
    <row r="327" spans="23:23" x14ac:dyDescent="0.25">
      <c r="W327" s="13"/>
    </row>
    <row r="328" spans="23:23" x14ac:dyDescent="0.25">
      <c r="W328" s="13"/>
    </row>
    <row r="329" spans="23:23" x14ac:dyDescent="0.25">
      <c r="W329" s="13"/>
    </row>
    <row r="330" spans="23:23" x14ac:dyDescent="0.25">
      <c r="W330" s="13"/>
    </row>
    <row r="331" spans="23:23" x14ac:dyDescent="0.25">
      <c r="W331" s="13"/>
    </row>
    <row r="332" spans="23:23" x14ac:dyDescent="0.25">
      <c r="W332" s="13"/>
    </row>
    <row r="333" spans="23:23" x14ac:dyDescent="0.25">
      <c r="W333" s="13"/>
    </row>
    <row r="334" spans="23:23" x14ac:dyDescent="0.25">
      <c r="W334" s="13"/>
    </row>
    <row r="335" spans="23:23" x14ac:dyDescent="0.25">
      <c r="W335" s="13"/>
    </row>
    <row r="336" spans="23:23" x14ac:dyDescent="0.25">
      <c r="W336" s="13"/>
    </row>
    <row r="337" spans="23:23" x14ac:dyDescent="0.25">
      <c r="W337" s="13"/>
    </row>
    <row r="338" spans="23:23" x14ac:dyDescent="0.25">
      <c r="W338" s="13"/>
    </row>
    <row r="339" spans="23:23" x14ac:dyDescent="0.25">
      <c r="W339" s="13"/>
    </row>
    <row r="340" spans="23:23" x14ac:dyDescent="0.25">
      <c r="W340" s="13"/>
    </row>
    <row r="341" spans="23:23" x14ac:dyDescent="0.25">
      <c r="W341" s="13"/>
    </row>
    <row r="342" spans="23:23" x14ac:dyDescent="0.25">
      <c r="W342" s="13"/>
    </row>
    <row r="343" spans="23:23" x14ac:dyDescent="0.25">
      <c r="W343" s="13"/>
    </row>
    <row r="344" spans="23:23" x14ac:dyDescent="0.25">
      <c r="W344" s="13"/>
    </row>
    <row r="345" spans="23:23" x14ac:dyDescent="0.25">
      <c r="W345" s="13"/>
    </row>
    <row r="346" spans="23:23" x14ac:dyDescent="0.25">
      <c r="W346" s="13"/>
    </row>
    <row r="347" spans="23:23" x14ac:dyDescent="0.25">
      <c r="W347" s="13"/>
    </row>
    <row r="348" spans="23:23" x14ac:dyDescent="0.25">
      <c r="W348" s="13"/>
    </row>
    <row r="349" spans="23:23" x14ac:dyDescent="0.25">
      <c r="W349" s="13"/>
    </row>
    <row r="350" spans="23:23" x14ac:dyDescent="0.25">
      <c r="W350" s="13"/>
    </row>
    <row r="351" spans="23:23" x14ac:dyDescent="0.25">
      <c r="W351" s="13"/>
    </row>
    <row r="352" spans="23:23" x14ac:dyDescent="0.25">
      <c r="W352" s="13"/>
    </row>
    <row r="353" spans="23:23" x14ac:dyDescent="0.25">
      <c r="W353" s="13"/>
    </row>
    <row r="354" spans="23:23" x14ac:dyDescent="0.25">
      <c r="W354" s="13"/>
    </row>
    <row r="355" spans="23:23" x14ac:dyDescent="0.25">
      <c r="W355" s="13"/>
    </row>
    <row r="356" spans="23:23" x14ac:dyDescent="0.25">
      <c r="W356" s="13"/>
    </row>
    <row r="357" spans="23:23" x14ac:dyDescent="0.25">
      <c r="W357" s="13"/>
    </row>
    <row r="358" spans="23:23" x14ac:dyDescent="0.25">
      <c r="W358" s="13"/>
    </row>
    <row r="359" spans="23:23" x14ac:dyDescent="0.25">
      <c r="W359" s="13"/>
    </row>
    <row r="360" spans="23:23" x14ac:dyDescent="0.25">
      <c r="W360" s="13"/>
    </row>
    <row r="361" spans="23:23" x14ac:dyDescent="0.25">
      <c r="W361" s="13"/>
    </row>
    <row r="362" spans="23:23" x14ac:dyDescent="0.25">
      <c r="W362" s="13"/>
    </row>
    <row r="363" spans="23:23" x14ac:dyDescent="0.25">
      <c r="W363" s="13"/>
    </row>
    <row r="364" spans="23:23" x14ac:dyDescent="0.25">
      <c r="W364" s="13"/>
    </row>
    <row r="365" spans="23:23" x14ac:dyDescent="0.25">
      <c r="W365" s="13"/>
    </row>
    <row r="366" spans="23:23" x14ac:dyDescent="0.25">
      <c r="W366" s="13"/>
    </row>
    <row r="367" spans="23:23" x14ac:dyDescent="0.25">
      <c r="W367" s="13"/>
    </row>
    <row r="368" spans="23:23" x14ac:dyDescent="0.25">
      <c r="W368" s="13"/>
    </row>
    <row r="369" spans="23:23" x14ac:dyDescent="0.25">
      <c r="W369" s="13"/>
    </row>
    <row r="370" spans="23:23" x14ac:dyDescent="0.25">
      <c r="W370" s="13"/>
    </row>
    <row r="371" spans="23:23" x14ac:dyDescent="0.25">
      <c r="W371" s="13"/>
    </row>
    <row r="372" spans="23:23" x14ac:dyDescent="0.25">
      <c r="W372" s="13"/>
    </row>
    <row r="373" spans="23:23" x14ac:dyDescent="0.25">
      <c r="W373" s="13"/>
    </row>
    <row r="374" spans="23:23" x14ac:dyDescent="0.25">
      <c r="W374" s="13"/>
    </row>
    <row r="375" spans="23:23" x14ac:dyDescent="0.25">
      <c r="W375" s="13"/>
    </row>
    <row r="376" spans="23:23" x14ac:dyDescent="0.25">
      <c r="W376" s="13"/>
    </row>
    <row r="377" spans="23:23" x14ac:dyDescent="0.25">
      <c r="W377" s="13"/>
    </row>
    <row r="378" spans="23:23" x14ac:dyDescent="0.25">
      <c r="W378" s="13"/>
    </row>
    <row r="379" spans="23:23" x14ac:dyDescent="0.25">
      <c r="W379" s="13"/>
    </row>
    <row r="380" spans="23:23" x14ac:dyDescent="0.25">
      <c r="W380" s="13"/>
    </row>
    <row r="381" spans="23:23" x14ac:dyDescent="0.25">
      <c r="W381" s="13"/>
    </row>
    <row r="382" spans="23:23" x14ac:dyDescent="0.25">
      <c r="W382" s="13"/>
    </row>
    <row r="383" spans="23:23" x14ac:dyDescent="0.25">
      <c r="W383" s="13"/>
    </row>
    <row r="384" spans="23:23" x14ac:dyDescent="0.25">
      <c r="W384" s="13"/>
    </row>
    <row r="385" spans="23:23" x14ac:dyDescent="0.25">
      <c r="W385" s="13"/>
    </row>
    <row r="386" spans="23:23" x14ac:dyDescent="0.25">
      <c r="W386" s="13"/>
    </row>
    <row r="387" spans="23:23" x14ac:dyDescent="0.25">
      <c r="W387" s="13"/>
    </row>
    <row r="388" spans="23:23" x14ac:dyDescent="0.25">
      <c r="W388" s="13"/>
    </row>
    <row r="389" spans="23:23" x14ac:dyDescent="0.25">
      <c r="W389" s="13"/>
    </row>
    <row r="390" spans="23:23" x14ac:dyDescent="0.25">
      <c r="W390" s="13"/>
    </row>
    <row r="391" spans="23:23" x14ac:dyDescent="0.25">
      <c r="W391" s="13"/>
    </row>
    <row r="392" spans="23:23" x14ac:dyDescent="0.25">
      <c r="W392" s="13"/>
    </row>
    <row r="393" spans="23:23" x14ac:dyDescent="0.25">
      <c r="W393" s="13"/>
    </row>
    <row r="394" spans="23:23" x14ac:dyDescent="0.25">
      <c r="W394" s="13"/>
    </row>
    <row r="395" spans="23:23" x14ac:dyDescent="0.25">
      <c r="W395" s="13"/>
    </row>
    <row r="396" spans="23:23" x14ac:dyDescent="0.25">
      <c r="W396" s="13"/>
    </row>
    <row r="397" spans="23:23" x14ac:dyDescent="0.25">
      <c r="W397" s="13"/>
    </row>
    <row r="398" spans="23:23" x14ac:dyDescent="0.25">
      <c r="W398" s="13"/>
    </row>
    <row r="399" spans="23:23" x14ac:dyDescent="0.25">
      <c r="W399" s="13"/>
    </row>
    <row r="400" spans="23:23" x14ac:dyDescent="0.25">
      <c r="W400" s="13"/>
    </row>
    <row r="401" spans="23:23" x14ac:dyDescent="0.25">
      <c r="W401" s="13"/>
    </row>
    <row r="402" spans="23:23" x14ac:dyDescent="0.25">
      <c r="W402" s="13"/>
    </row>
    <row r="403" spans="23:23" x14ac:dyDescent="0.25">
      <c r="W403" s="13"/>
    </row>
    <row r="404" spans="23:23" x14ac:dyDescent="0.25">
      <c r="W404" s="13"/>
    </row>
    <row r="405" spans="23:23" x14ac:dyDescent="0.25">
      <c r="W405" s="13"/>
    </row>
    <row r="406" spans="23:23" x14ac:dyDescent="0.25">
      <c r="W406" s="13"/>
    </row>
    <row r="407" spans="23:23" x14ac:dyDescent="0.25">
      <c r="W407" s="13"/>
    </row>
    <row r="408" spans="23:23" x14ac:dyDescent="0.25">
      <c r="W408" s="13"/>
    </row>
    <row r="409" spans="23:23" x14ac:dyDescent="0.25">
      <c r="W409" s="13"/>
    </row>
    <row r="410" spans="23:23" x14ac:dyDescent="0.25">
      <c r="W410" s="13"/>
    </row>
    <row r="411" spans="23:23" x14ac:dyDescent="0.25">
      <c r="W411" s="13"/>
    </row>
    <row r="412" spans="23:23" x14ac:dyDescent="0.25">
      <c r="W412" s="13"/>
    </row>
    <row r="413" spans="23:23" x14ac:dyDescent="0.25">
      <c r="W413" s="13"/>
    </row>
    <row r="414" spans="23:23" x14ac:dyDescent="0.25">
      <c r="W414" s="13"/>
    </row>
    <row r="415" spans="23:23" x14ac:dyDescent="0.25">
      <c r="W415" s="13"/>
    </row>
    <row r="416" spans="23:23" x14ac:dyDescent="0.25">
      <c r="W416" s="13"/>
    </row>
    <row r="417" spans="23:23" x14ac:dyDescent="0.25">
      <c r="W417" s="13"/>
    </row>
    <row r="418" spans="23:23" x14ac:dyDescent="0.25">
      <c r="W418" s="13"/>
    </row>
    <row r="419" spans="23:23" x14ac:dyDescent="0.25">
      <c r="W419" s="13"/>
    </row>
    <row r="420" spans="23:23" x14ac:dyDescent="0.25">
      <c r="W420" s="13"/>
    </row>
    <row r="421" spans="23:23" x14ac:dyDescent="0.25">
      <c r="W421" s="13"/>
    </row>
    <row r="422" spans="23:23" x14ac:dyDescent="0.25">
      <c r="W422" s="13"/>
    </row>
    <row r="423" spans="23:23" x14ac:dyDescent="0.25">
      <c r="W423" s="13"/>
    </row>
    <row r="424" spans="23:23" x14ac:dyDescent="0.25">
      <c r="W424" s="13"/>
    </row>
    <row r="425" spans="23:23" x14ac:dyDescent="0.25">
      <c r="W425" s="13"/>
    </row>
    <row r="426" spans="23:23" x14ac:dyDescent="0.25">
      <c r="W426" s="13"/>
    </row>
    <row r="427" spans="23:23" x14ac:dyDescent="0.25">
      <c r="W427" s="13"/>
    </row>
    <row r="428" spans="23:23" x14ac:dyDescent="0.25">
      <c r="W428" s="13"/>
    </row>
    <row r="429" spans="23:23" x14ac:dyDescent="0.25">
      <c r="W429" s="13"/>
    </row>
    <row r="430" spans="23:23" x14ac:dyDescent="0.25">
      <c r="W430" s="13"/>
    </row>
    <row r="431" spans="23:23" x14ac:dyDescent="0.25">
      <c r="W431" s="13"/>
    </row>
    <row r="432" spans="23:23" x14ac:dyDescent="0.25">
      <c r="W432" s="13"/>
    </row>
    <row r="433" spans="23:23" x14ac:dyDescent="0.25">
      <c r="W433" s="13"/>
    </row>
    <row r="434" spans="23:23" x14ac:dyDescent="0.25">
      <c r="W434" s="13"/>
    </row>
    <row r="435" spans="23:23" x14ac:dyDescent="0.25">
      <c r="W435" s="13"/>
    </row>
    <row r="436" spans="23:23" x14ac:dyDescent="0.25">
      <c r="W436" s="13"/>
    </row>
    <row r="437" spans="23:23" x14ac:dyDescent="0.25">
      <c r="W437" s="13"/>
    </row>
    <row r="438" spans="23:23" x14ac:dyDescent="0.25">
      <c r="W438" s="13"/>
    </row>
    <row r="439" spans="23:23" x14ac:dyDescent="0.25">
      <c r="W439" s="13"/>
    </row>
    <row r="440" spans="23:23" x14ac:dyDescent="0.25">
      <c r="W440" s="13"/>
    </row>
    <row r="441" spans="23:23" x14ac:dyDescent="0.25">
      <c r="W441" s="13"/>
    </row>
    <row r="442" spans="23:23" x14ac:dyDescent="0.25">
      <c r="W442" s="13"/>
    </row>
    <row r="443" spans="23:23" x14ac:dyDescent="0.25">
      <c r="W443" s="13"/>
    </row>
    <row r="444" spans="23:23" x14ac:dyDescent="0.25">
      <c r="W444" s="13"/>
    </row>
    <row r="445" spans="23:23" x14ac:dyDescent="0.25">
      <c r="W445" s="13"/>
    </row>
    <row r="446" spans="23:23" x14ac:dyDescent="0.25">
      <c r="W446" s="13"/>
    </row>
    <row r="447" spans="23:23" x14ac:dyDescent="0.25">
      <c r="W447" s="13"/>
    </row>
    <row r="448" spans="23:23" x14ac:dyDescent="0.25">
      <c r="W448" s="13"/>
    </row>
    <row r="449" spans="23:23" x14ac:dyDescent="0.25">
      <c r="W449" s="13"/>
    </row>
    <row r="450" spans="23:23" x14ac:dyDescent="0.25">
      <c r="W450" s="13"/>
    </row>
    <row r="451" spans="23:23" x14ac:dyDescent="0.25">
      <c r="W451" s="13"/>
    </row>
    <row r="452" spans="23:23" x14ac:dyDescent="0.25">
      <c r="W452" s="13"/>
    </row>
    <row r="453" spans="23:23" x14ac:dyDescent="0.25">
      <c r="W453" s="13"/>
    </row>
    <row r="454" spans="23:23" x14ac:dyDescent="0.25">
      <c r="W454" s="13"/>
    </row>
    <row r="455" spans="23:23" x14ac:dyDescent="0.25">
      <c r="W455" s="13"/>
    </row>
    <row r="456" spans="23:23" x14ac:dyDescent="0.25">
      <c r="W456" s="13"/>
    </row>
    <row r="457" spans="23:23" x14ac:dyDescent="0.25">
      <c r="W457" s="13"/>
    </row>
    <row r="458" spans="23:23" x14ac:dyDescent="0.25">
      <c r="W458" s="13"/>
    </row>
    <row r="459" spans="23:23" x14ac:dyDescent="0.25">
      <c r="W459" s="13"/>
    </row>
    <row r="460" spans="23:23" x14ac:dyDescent="0.25">
      <c r="W460" s="13"/>
    </row>
    <row r="461" spans="23:23" x14ac:dyDescent="0.25">
      <c r="W461" s="13"/>
    </row>
    <row r="462" spans="23:23" x14ac:dyDescent="0.25">
      <c r="W462" s="13"/>
    </row>
    <row r="463" spans="23:23" x14ac:dyDescent="0.25">
      <c r="W463" s="13"/>
    </row>
    <row r="464" spans="23:23" x14ac:dyDescent="0.25">
      <c r="W464" s="13"/>
    </row>
    <row r="465" spans="23:23" x14ac:dyDescent="0.25">
      <c r="W465" s="13"/>
    </row>
    <row r="466" spans="23:23" x14ac:dyDescent="0.25">
      <c r="W466" s="13"/>
    </row>
    <row r="467" spans="23:23" x14ac:dyDescent="0.25">
      <c r="W467" s="13"/>
    </row>
    <row r="468" spans="23:23" x14ac:dyDescent="0.25">
      <c r="W468" s="13"/>
    </row>
    <row r="469" spans="23:23" x14ac:dyDescent="0.25">
      <c r="W469" s="13"/>
    </row>
    <row r="470" spans="23:23" x14ac:dyDescent="0.25">
      <c r="W470" s="13"/>
    </row>
    <row r="471" spans="23:23" x14ac:dyDescent="0.25">
      <c r="W471" s="13"/>
    </row>
    <row r="472" spans="23:23" x14ac:dyDescent="0.25">
      <c r="W472" s="13"/>
    </row>
    <row r="473" spans="23:23" x14ac:dyDescent="0.25">
      <c r="W473" s="13"/>
    </row>
    <row r="474" spans="23:23" x14ac:dyDescent="0.25">
      <c r="W474" s="13"/>
    </row>
    <row r="475" spans="23:23" x14ac:dyDescent="0.25">
      <c r="W475" s="13"/>
    </row>
    <row r="476" spans="23:23" x14ac:dyDescent="0.25">
      <c r="W476" s="13"/>
    </row>
    <row r="477" spans="23:23" x14ac:dyDescent="0.25">
      <c r="W477" s="13"/>
    </row>
    <row r="478" spans="23:23" x14ac:dyDescent="0.25">
      <c r="W478" s="13"/>
    </row>
    <row r="479" spans="23:23" x14ac:dyDescent="0.25">
      <c r="W479" s="13"/>
    </row>
    <row r="480" spans="23:23" x14ac:dyDescent="0.25">
      <c r="W480" s="13"/>
    </row>
    <row r="481" spans="23:23" x14ac:dyDescent="0.25">
      <c r="W481" s="13"/>
    </row>
    <row r="482" spans="23:23" x14ac:dyDescent="0.25">
      <c r="W482" s="13"/>
    </row>
    <row r="483" spans="23:23" x14ac:dyDescent="0.25">
      <c r="W483" s="13"/>
    </row>
    <row r="484" spans="23:23" x14ac:dyDescent="0.25">
      <c r="W484" s="13"/>
    </row>
    <row r="485" spans="23:23" x14ac:dyDescent="0.25">
      <c r="W485" s="13"/>
    </row>
    <row r="486" spans="23:23" x14ac:dyDescent="0.25">
      <c r="W486" s="13"/>
    </row>
    <row r="487" spans="23:23" x14ac:dyDescent="0.25">
      <c r="W487" s="13"/>
    </row>
    <row r="488" spans="23:23" x14ac:dyDescent="0.25">
      <c r="W488" s="13"/>
    </row>
    <row r="489" spans="23:23" x14ac:dyDescent="0.25">
      <c r="W489" s="13"/>
    </row>
    <row r="490" spans="23:23" x14ac:dyDescent="0.25">
      <c r="W490" s="13"/>
    </row>
    <row r="491" spans="23:23" x14ac:dyDescent="0.25">
      <c r="W491" s="13"/>
    </row>
    <row r="492" spans="23:23" x14ac:dyDescent="0.25">
      <c r="W492" s="13"/>
    </row>
    <row r="493" spans="23:23" x14ac:dyDescent="0.25">
      <c r="W493" s="13"/>
    </row>
    <row r="494" spans="23:23" x14ac:dyDescent="0.25">
      <c r="W494" s="13"/>
    </row>
    <row r="495" spans="23:23" x14ac:dyDescent="0.25">
      <c r="W495" s="13"/>
    </row>
    <row r="496" spans="23:23" x14ac:dyDescent="0.25">
      <c r="W496" s="13"/>
    </row>
    <row r="497" spans="23:23" x14ac:dyDescent="0.25">
      <c r="W497" s="13"/>
    </row>
    <row r="498" spans="23:23" x14ac:dyDescent="0.25">
      <c r="W498" s="13"/>
    </row>
    <row r="499" spans="23:23" x14ac:dyDescent="0.25">
      <c r="W499" s="13"/>
    </row>
    <row r="500" spans="23:23" x14ac:dyDescent="0.25">
      <c r="W500" s="13"/>
    </row>
    <row r="501" spans="23:23" x14ac:dyDescent="0.25">
      <c r="W501" s="13"/>
    </row>
    <row r="502" spans="23:23" x14ac:dyDescent="0.25">
      <c r="W502" s="13"/>
    </row>
    <row r="503" spans="23:23" x14ac:dyDescent="0.25">
      <c r="W503" s="13"/>
    </row>
    <row r="504" spans="23:23" x14ac:dyDescent="0.25">
      <c r="W504" s="13"/>
    </row>
    <row r="505" spans="23:23" x14ac:dyDescent="0.25">
      <c r="W505" s="13"/>
    </row>
    <row r="506" spans="23:23" x14ac:dyDescent="0.25">
      <c r="W506" s="13"/>
    </row>
    <row r="507" spans="23:23" x14ac:dyDescent="0.25">
      <c r="W507" s="13"/>
    </row>
    <row r="508" spans="23:23" x14ac:dyDescent="0.25">
      <c r="W508" s="13"/>
    </row>
    <row r="509" spans="23:23" x14ac:dyDescent="0.25">
      <c r="W509" s="13"/>
    </row>
    <row r="510" spans="23:23" x14ac:dyDescent="0.25">
      <c r="W510" s="13"/>
    </row>
    <row r="511" spans="23:23" x14ac:dyDescent="0.25">
      <c r="W511" s="13"/>
    </row>
    <row r="512" spans="23:23" x14ac:dyDescent="0.25">
      <c r="W512" s="13"/>
    </row>
    <row r="513" spans="23:23" x14ac:dyDescent="0.25">
      <c r="W513" s="13"/>
    </row>
    <row r="514" spans="23:23" x14ac:dyDescent="0.25">
      <c r="W514" s="13"/>
    </row>
    <row r="515" spans="23:23" x14ac:dyDescent="0.25">
      <c r="W515" s="13"/>
    </row>
    <row r="516" spans="23:23" x14ac:dyDescent="0.25">
      <c r="W516" s="13"/>
    </row>
    <row r="517" spans="23:23" x14ac:dyDescent="0.25">
      <c r="W517" s="13"/>
    </row>
    <row r="518" spans="23:23" x14ac:dyDescent="0.25">
      <c r="W518" s="13"/>
    </row>
    <row r="519" spans="23:23" x14ac:dyDescent="0.25">
      <c r="W519" s="13"/>
    </row>
    <row r="520" spans="23:23" x14ac:dyDescent="0.25">
      <c r="W520" s="13"/>
    </row>
    <row r="521" spans="23:23" x14ac:dyDescent="0.25">
      <c r="W521" s="13"/>
    </row>
    <row r="522" spans="23:23" x14ac:dyDescent="0.25">
      <c r="W522" s="13"/>
    </row>
    <row r="523" spans="23:23" x14ac:dyDescent="0.25">
      <c r="W523" s="13"/>
    </row>
    <row r="524" spans="23:23" x14ac:dyDescent="0.25">
      <c r="W524" s="13"/>
    </row>
    <row r="525" spans="23:23" x14ac:dyDescent="0.25">
      <c r="W525" s="13"/>
    </row>
    <row r="526" spans="23:23" x14ac:dyDescent="0.25">
      <c r="W526" s="13"/>
    </row>
    <row r="527" spans="23:23" x14ac:dyDescent="0.25">
      <c r="W527" s="13"/>
    </row>
    <row r="528" spans="23:23" x14ac:dyDescent="0.25">
      <c r="W528" s="13"/>
    </row>
    <row r="529" spans="23:23" x14ac:dyDescent="0.25">
      <c r="W529" s="13"/>
    </row>
    <row r="530" spans="23:23" x14ac:dyDescent="0.25">
      <c r="W530" s="13"/>
    </row>
    <row r="531" spans="23:23" x14ac:dyDescent="0.25">
      <c r="W531" s="13"/>
    </row>
    <row r="532" spans="23:23" x14ac:dyDescent="0.25">
      <c r="W532" s="13"/>
    </row>
    <row r="533" spans="23:23" x14ac:dyDescent="0.25">
      <c r="W533" s="13"/>
    </row>
    <row r="534" spans="23:23" x14ac:dyDescent="0.25">
      <c r="W534" s="13"/>
    </row>
    <row r="535" spans="23:23" x14ac:dyDescent="0.25">
      <c r="W535" s="13"/>
    </row>
    <row r="536" spans="23:23" x14ac:dyDescent="0.25">
      <c r="W536" s="13"/>
    </row>
    <row r="537" spans="23:23" x14ac:dyDescent="0.25">
      <c r="W537" s="13"/>
    </row>
    <row r="538" spans="23:23" x14ac:dyDescent="0.25">
      <c r="W538" s="13"/>
    </row>
    <row r="539" spans="23:23" x14ac:dyDescent="0.25">
      <c r="W539" s="13"/>
    </row>
    <row r="540" spans="23:23" x14ac:dyDescent="0.25">
      <c r="W540" s="13"/>
    </row>
    <row r="541" spans="23:23" x14ac:dyDescent="0.25">
      <c r="W541" s="13"/>
    </row>
    <row r="542" spans="23:23" x14ac:dyDescent="0.25">
      <c r="W542" s="13"/>
    </row>
    <row r="543" spans="23:23" x14ac:dyDescent="0.25">
      <c r="W543" s="13"/>
    </row>
    <row r="544" spans="23:23" x14ac:dyDescent="0.25">
      <c r="W544" s="13"/>
    </row>
    <row r="545" spans="23:23" x14ac:dyDescent="0.25">
      <c r="W545" s="13"/>
    </row>
    <row r="546" spans="23:23" x14ac:dyDescent="0.25">
      <c r="W546" s="13"/>
    </row>
    <row r="547" spans="23:23" x14ac:dyDescent="0.25">
      <c r="W547" s="13"/>
    </row>
    <row r="548" spans="23:23" x14ac:dyDescent="0.25">
      <c r="W548" s="13"/>
    </row>
    <row r="549" spans="23:23" x14ac:dyDescent="0.25">
      <c r="W549" s="13"/>
    </row>
    <row r="550" spans="23:23" x14ac:dyDescent="0.25">
      <c r="W550" s="13"/>
    </row>
    <row r="551" spans="23:23" x14ac:dyDescent="0.25">
      <c r="W551" s="13"/>
    </row>
    <row r="552" spans="23:23" x14ac:dyDescent="0.25">
      <c r="W552" s="13"/>
    </row>
    <row r="553" spans="23:23" x14ac:dyDescent="0.25">
      <c r="W553" s="13"/>
    </row>
    <row r="554" spans="23:23" x14ac:dyDescent="0.25">
      <c r="W554" s="13"/>
    </row>
    <row r="555" spans="23:23" x14ac:dyDescent="0.25">
      <c r="W555" s="13"/>
    </row>
    <row r="556" spans="23:23" x14ac:dyDescent="0.25">
      <c r="W556" s="13"/>
    </row>
    <row r="557" spans="23:23" x14ac:dyDescent="0.25">
      <c r="W557" s="13"/>
    </row>
    <row r="558" spans="23:23" x14ac:dyDescent="0.25">
      <c r="W558" s="13"/>
    </row>
    <row r="559" spans="23:23" x14ac:dyDescent="0.25">
      <c r="W559" s="13"/>
    </row>
    <row r="560" spans="23:23" x14ac:dyDescent="0.25">
      <c r="W560" s="13"/>
    </row>
    <row r="561" spans="23:23" x14ac:dyDescent="0.25">
      <c r="W561" s="13"/>
    </row>
    <row r="562" spans="23:23" x14ac:dyDescent="0.25">
      <c r="W562" s="13"/>
    </row>
    <row r="563" spans="23:23" x14ac:dyDescent="0.25">
      <c r="W563" s="13"/>
    </row>
    <row r="564" spans="23:23" x14ac:dyDescent="0.25">
      <c r="W564" s="13"/>
    </row>
    <row r="565" spans="23:23" x14ac:dyDescent="0.25">
      <c r="W565" s="13"/>
    </row>
    <row r="566" spans="23:23" x14ac:dyDescent="0.25">
      <c r="W566" s="13"/>
    </row>
    <row r="567" spans="23:23" x14ac:dyDescent="0.25">
      <c r="W567" s="13"/>
    </row>
    <row r="568" spans="23:23" x14ac:dyDescent="0.25">
      <c r="W568" s="13"/>
    </row>
    <row r="569" spans="23:23" x14ac:dyDescent="0.25">
      <c r="W569" s="13"/>
    </row>
    <row r="570" spans="23:23" x14ac:dyDescent="0.25">
      <c r="W570" s="13"/>
    </row>
    <row r="571" spans="23:23" x14ac:dyDescent="0.25">
      <c r="W571" s="13"/>
    </row>
    <row r="572" spans="23:23" x14ac:dyDescent="0.25">
      <c r="W572" s="13"/>
    </row>
    <row r="573" spans="23:23" x14ac:dyDescent="0.25">
      <c r="W573" s="13"/>
    </row>
    <row r="574" spans="23:23" x14ac:dyDescent="0.25">
      <c r="W574" s="13"/>
    </row>
    <row r="575" spans="23:23" x14ac:dyDescent="0.25">
      <c r="W575" s="13"/>
    </row>
    <row r="576" spans="23:23" x14ac:dyDescent="0.25">
      <c r="W576" s="13"/>
    </row>
    <row r="577" spans="23:23" x14ac:dyDescent="0.25">
      <c r="W577" s="13"/>
    </row>
    <row r="578" spans="23:23" x14ac:dyDescent="0.25">
      <c r="W578" s="13"/>
    </row>
    <row r="579" spans="23:23" x14ac:dyDescent="0.25">
      <c r="W579" s="13"/>
    </row>
    <row r="580" spans="23:23" x14ac:dyDescent="0.25">
      <c r="W580" s="13"/>
    </row>
    <row r="581" spans="23:23" x14ac:dyDescent="0.25">
      <c r="W581" s="13"/>
    </row>
    <row r="582" spans="23:23" x14ac:dyDescent="0.25">
      <c r="W582" s="13"/>
    </row>
    <row r="583" spans="23:23" x14ac:dyDescent="0.25">
      <c r="W583" s="13"/>
    </row>
    <row r="584" spans="23:23" x14ac:dyDescent="0.25">
      <c r="W584" s="13"/>
    </row>
    <row r="585" spans="23:23" x14ac:dyDescent="0.25">
      <c r="W585" s="13"/>
    </row>
    <row r="586" spans="23:23" x14ac:dyDescent="0.25">
      <c r="W586" s="13"/>
    </row>
    <row r="587" spans="23:23" x14ac:dyDescent="0.25">
      <c r="W587" s="13"/>
    </row>
    <row r="588" spans="23:23" x14ac:dyDescent="0.25">
      <c r="W588" s="13"/>
    </row>
    <row r="589" spans="23:23" x14ac:dyDescent="0.25">
      <c r="W589" s="13"/>
    </row>
    <row r="590" spans="23:23" x14ac:dyDescent="0.25">
      <c r="W590" s="13"/>
    </row>
    <row r="591" spans="23:23" x14ac:dyDescent="0.25">
      <c r="W591" s="13"/>
    </row>
    <row r="592" spans="23:23" x14ac:dyDescent="0.25">
      <c r="W592" s="13"/>
    </row>
    <row r="593" spans="23:23" x14ac:dyDescent="0.25">
      <c r="W593" s="13"/>
    </row>
    <row r="594" spans="23:23" x14ac:dyDescent="0.25">
      <c r="W594" s="13"/>
    </row>
    <row r="595" spans="23:23" x14ac:dyDescent="0.25">
      <c r="W595" s="13"/>
    </row>
    <row r="596" spans="23:23" x14ac:dyDescent="0.25">
      <c r="W596" s="13"/>
    </row>
    <row r="597" spans="23:23" x14ac:dyDescent="0.25">
      <c r="W597" s="13"/>
    </row>
    <row r="598" spans="23:23" x14ac:dyDescent="0.25">
      <c r="W598" s="13"/>
    </row>
    <row r="599" spans="23:23" x14ac:dyDescent="0.25">
      <c r="W599" s="13"/>
    </row>
    <row r="600" spans="23:23" x14ac:dyDescent="0.25">
      <c r="W600" s="13"/>
    </row>
    <row r="601" spans="23:23" x14ac:dyDescent="0.25">
      <c r="W601" s="13"/>
    </row>
    <row r="602" spans="23:23" x14ac:dyDescent="0.25">
      <c r="W602" s="13"/>
    </row>
    <row r="603" spans="23:23" x14ac:dyDescent="0.25">
      <c r="W603" s="13"/>
    </row>
    <row r="604" spans="23:23" x14ac:dyDescent="0.25">
      <c r="W604" s="13"/>
    </row>
    <row r="605" spans="23:23" x14ac:dyDescent="0.25">
      <c r="W605" s="13"/>
    </row>
    <row r="606" spans="23:23" x14ac:dyDescent="0.25">
      <c r="W606" s="13"/>
    </row>
    <row r="607" spans="23:23" x14ac:dyDescent="0.25">
      <c r="W607" s="13"/>
    </row>
    <row r="608" spans="23:23" x14ac:dyDescent="0.25">
      <c r="W608" s="13"/>
    </row>
    <row r="609" spans="23:23" x14ac:dyDescent="0.25">
      <c r="W609" s="13"/>
    </row>
    <row r="610" spans="23:23" x14ac:dyDescent="0.25">
      <c r="W610" s="13"/>
    </row>
    <row r="611" spans="23:23" x14ac:dyDescent="0.25">
      <c r="W611" s="13"/>
    </row>
    <row r="612" spans="23:23" x14ac:dyDescent="0.25">
      <c r="W612" s="13"/>
    </row>
    <row r="613" spans="23:23" x14ac:dyDescent="0.25">
      <c r="W613" s="13"/>
    </row>
    <row r="614" spans="23:23" x14ac:dyDescent="0.25">
      <c r="W614" s="13"/>
    </row>
    <row r="615" spans="23:23" x14ac:dyDescent="0.25">
      <c r="W615" s="13"/>
    </row>
    <row r="616" spans="23:23" x14ac:dyDescent="0.25">
      <c r="W616" s="13"/>
    </row>
    <row r="617" spans="23:23" x14ac:dyDescent="0.25">
      <c r="W617" s="13"/>
    </row>
    <row r="618" spans="23:23" x14ac:dyDescent="0.25">
      <c r="W618" s="13"/>
    </row>
    <row r="619" spans="23:23" x14ac:dyDescent="0.25">
      <c r="W619" s="13"/>
    </row>
    <row r="620" spans="23:23" x14ac:dyDescent="0.25">
      <c r="W620" s="13"/>
    </row>
    <row r="621" spans="23:23" x14ac:dyDescent="0.25">
      <c r="W621" s="13"/>
    </row>
    <row r="622" spans="23:23" x14ac:dyDescent="0.25">
      <c r="W622" s="13"/>
    </row>
    <row r="623" spans="23:23" x14ac:dyDescent="0.25">
      <c r="W623" s="13"/>
    </row>
    <row r="624" spans="23:23" x14ac:dyDescent="0.25">
      <c r="W624" s="13"/>
    </row>
    <row r="625" spans="23:23" x14ac:dyDescent="0.25">
      <c r="W625" s="13"/>
    </row>
    <row r="626" spans="23:23" x14ac:dyDescent="0.25">
      <c r="W626" s="13"/>
    </row>
    <row r="627" spans="23:23" x14ac:dyDescent="0.25">
      <c r="W627" s="13"/>
    </row>
    <row r="628" spans="23:23" x14ac:dyDescent="0.25">
      <c r="W628" s="13"/>
    </row>
    <row r="629" spans="23:23" x14ac:dyDescent="0.25">
      <c r="W629" s="13"/>
    </row>
    <row r="630" spans="23:23" x14ac:dyDescent="0.25">
      <c r="W630" s="13"/>
    </row>
    <row r="631" spans="23:23" x14ac:dyDescent="0.25">
      <c r="W631" s="13"/>
    </row>
    <row r="632" spans="23:23" x14ac:dyDescent="0.25">
      <c r="W632" s="13"/>
    </row>
    <row r="633" spans="23:23" x14ac:dyDescent="0.25">
      <c r="W633" s="13"/>
    </row>
    <row r="634" spans="23:23" x14ac:dyDescent="0.25">
      <c r="W634" s="13"/>
    </row>
    <row r="635" spans="23:23" x14ac:dyDescent="0.25">
      <c r="W635" s="13"/>
    </row>
    <row r="636" spans="23:23" x14ac:dyDescent="0.25">
      <c r="W636" s="13"/>
    </row>
    <row r="637" spans="23:23" x14ac:dyDescent="0.25">
      <c r="W637" s="13"/>
    </row>
    <row r="638" spans="23:23" x14ac:dyDescent="0.25">
      <c r="W638" s="13"/>
    </row>
    <row r="639" spans="23:23" x14ac:dyDescent="0.25">
      <c r="W639" s="13"/>
    </row>
    <row r="640" spans="23:23" x14ac:dyDescent="0.25">
      <c r="W640" s="13"/>
    </row>
    <row r="641" spans="23:23" x14ac:dyDescent="0.25">
      <c r="W641" s="13"/>
    </row>
    <row r="642" spans="23:23" x14ac:dyDescent="0.25">
      <c r="W642" s="13"/>
    </row>
    <row r="643" spans="23:23" x14ac:dyDescent="0.25">
      <c r="W643" s="13"/>
    </row>
    <row r="644" spans="23:23" x14ac:dyDescent="0.25">
      <c r="W644" s="13"/>
    </row>
    <row r="645" spans="23:23" x14ac:dyDescent="0.25">
      <c r="W645" s="13"/>
    </row>
    <row r="646" spans="23:23" x14ac:dyDescent="0.25">
      <c r="W646" s="13"/>
    </row>
    <row r="647" spans="23:23" x14ac:dyDescent="0.25">
      <c r="W647" s="13"/>
    </row>
    <row r="648" spans="23:23" x14ac:dyDescent="0.25">
      <c r="W648" s="13"/>
    </row>
    <row r="649" spans="23:23" x14ac:dyDescent="0.25">
      <c r="W649" s="13"/>
    </row>
    <row r="650" spans="23:23" x14ac:dyDescent="0.25">
      <c r="W650" s="13"/>
    </row>
    <row r="651" spans="23:23" x14ac:dyDescent="0.25">
      <c r="W651" s="13"/>
    </row>
    <row r="652" spans="23:23" x14ac:dyDescent="0.25">
      <c r="W652" s="13"/>
    </row>
    <row r="653" spans="23:23" x14ac:dyDescent="0.25">
      <c r="W653" s="13"/>
    </row>
    <row r="654" spans="23:23" x14ac:dyDescent="0.25">
      <c r="W654" s="13"/>
    </row>
    <row r="655" spans="23:23" x14ac:dyDescent="0.25">
      <c r="W655" s="13"/>
    </row>
    <row r="656" spans="23:23" x14ac:dyDescent="0.25">
      <c r="W656" s="13"/>
    </row>
    <row r="657" spans="23:23" x14ac:dyDescent="0.25">
      <c r="W657" s="13"/>
    </row>
    <row r="658" spans="23:23" x14ac:dyDescent="0.25">
      <c r="W658" s="13"/>
    </row>
    <row r="659" spans="23:23" x14ac:dyDescent="0.25">
      <c r="W659" s="13"/>
    </row>
    <row r="660" spans="23:23" x14ac:dyDescent="0.25">
      <c r="W660" s="13"/>
    </row>
    <row r="661" spans="23:23" x14ac:dyDescent="0.25">
      <c r="W661" s="13"/>
    </row>
    <row r="662" spans="23:23" x14ac:dyDescent="0.25">
      <c r="W662" s="13"/>
    </row>
    <row r="663" spans="23:23" x14ac:dyDescent="0.25">
      <c r="W663" s="13"/>
    </row>
    <row r="664" spans="23:23" x14ac:dyDescent="0.25">
      <c r="W664" s="13"/>
    </row>
    <row r="665" spans="23:23" x14ac:dyDescent="0.25">
      <c r="W665" s="13"/>
    </row>
    <row r="666" spans="23:23" x14ac:dyDescent="0.25">
      <c r="W666" s="13"/>
    </row>
    <row r="667" spans="23:23" x14ac:dyDescent="0.25">
      <c r="W667" s="13"/>
    </row>
    <row r="668" spans="23:23" x14ac:dyDescent="0.25">
      <c r="W668" s="13"/>
    </row>
    <row r="669" spans="23:23" x14ac:dyDescent="0.25">
      <c r="W669" s="13"/>
    </row>
    <row r="670" spans="23:23" x14ac:dyDescent="0.25">
      <c r="W670" s="13"/>
    </row>
    <row r="671" spans="23:23" x14ac:dyDescent="0.25">
      <c r="W671" s="13"/>
    </row>
    <row r="672" spans="23:23" x14ac:dyDescent="0.25">
      <c r="W672" s="13"/>
    </row>
    <row r="673" spans="23:23" x14ac:dyDescent="0.25">
      <c r="W673" s="13"/>
    </row>
    <row r="674" spans="23:23" x14ac:dyDescent="0.25">
      <c r="W674" s="13"/>
    </row>
    <row r="675" spans="23:23" x14ac:dyDescent="0.25">
      <c r="W675" s="13"/>
    </row>
    <row r="676" spans="23:23" x14ac:dyDescent="0.25">
      <c r="W676" s="13"/>
    </row>
    <row r="677" spans="23:23" x14ac:dyDescent="0.25">
      <c r="W677" s="13"/>
    </row>
    <row r="678" spans="23:23" x14ac:dyDescent="0.25">
      <c r="W678" s="13"/>
    </row>
    <row r="679" spans="23:23" x14ac:dyDescent="0.25">
      <c r="W679" s="13"/>
    </row>
    <row r="680" spans="23:23" x14ac:dyDescent="0.25">
      <c r="W680" s="13"/>
    </row>
    <row r="681" spans="23:23" x14ac:dyDescent="0.25">
      <c r="W681" s="13"/>
    </row>
    <row r="682" spans="23:23" x14ac:dyDescent="0.25">
      <c r="W682" s="13"/>
    </row>
    <row r="683" spans="23:23" x14ac:dyDescent="0.25">
      <c r="W683" s="13"/>
    </row>
    <row r="684" spans="23:23" x14ac:dyDescent="0.25">
      <c r="W684" s="13"/>
    </row>
    <row r="685" spans="23:23" x14ac:dyDescent="0.25">
      <c r="W685" s="13"/>
    </row>
    <row r="686" spans="23:23" x14ac:dyDescent="0.25">
      <c r="W686" s="13"/>
    </row>
    <row r="687" spans="23:23" x14ac:dyDescent="0.25">
      <c r="W687" s="13"/>
    </row>
    <row r="688" spans="23:23" x14ac:dyDescent="0.25">
      <c r="W688" s="13"/>
    </row>
    <row r="689" spans="23:23" x14ac:dyDescent="0.25">
      <c r="W689" s="13"/>
    </row>
    <row r="690" spans="23:23" x14ac:dyDescent="0.25">
      <c r="W690" s="13"/>
    </row>
    <row r="691" spans="23:23" x14ac:dyDescent="0.25">
      <c r="W691" s="13"/>
    </row>
    <row r="692" spans="23:23" x14ac:dyDescent="0.25">
      <c r="W692" s="13"/>
    </row>
    <row r="693" spans="23:23" x14ac:dyDescent="0.25">
      <c r="W693" s="13"/>
    </row>
    <row r="694" spans="23:23" x14ac:dyDescent="0.25">
      <c r="W694" s="13"/>
    </row>
    <row r="695" spans="23:23" x14ac:dyDescent="0.25">
      <c r="W695" s="13"/>
    </row>
    <row r="696" spans="23:23" x14ac:dyDescent="0.25">
      <c r="W696" s="13"/>
    </row>
    <row r="697" spans="23:23" x14ac:dyDescent="0.25">
      <c r="W697" s="13"/>
    </row>
    <row r="698" spans="23:23" x14ac:dyDescent="0.25">
      <c r="W698" s="13"/>
    </row>
    <row r="699" spans="23:23" x14ac:dyDescent="0.25">
      <c r="W699" s="13"/>
    </row>
    <row r="700" spans="23:23" x14ac:dyDescent="0.25">
      <c r="W700" s="13"/>
    </row>
    <row r="701" spans="23:23" x14ac:dyDescent="0.25">
      <c r="W701" s="13"/>
    </row>
    <row r="702" spans="23:23" x14ac:dyDescent="0.25">
      <c r="W702" s="13"/>
    </row>
    <row r="703" spans="23:23" x14ac:dyDescent="0.25">
      <c r="W703" s="13"/>
    </row>
    <row r="704" spans="23:23" x14ac:dyDescent="0.25">
      <c r="W704" s="13"/>
    </row>
    <row r="705" spans="23:23" x14ac:dyDescent="0.25">
      <c r="W705" s="13"/>
    </row>
    <row r="706" spans="23:23" x14ac:dyDescent="0.25">
      <c r="W706" s="13"/>
    </row>
    <row r="707" spans="23:23" x14ac:dyDescent="0.25">
      <c r="W707" s="13"/>
    </row>
    <row r="708" spans="23:23" x14ac:dyDescent="0.25">
      <c r="W708" s="13"/>
    </row>
    <row r="709" spans="23:23" x14ac:dyDescent="0.25">
      <c r="W709" s="13"/>
    </row>
    <row r="710" spans="23:23" x14ac:dyDescent="0.25">
      <c r="W710" s="13"/>
    </row>
    <row r="711" spans="23:23" x14ac:dyDescent="0.25">
      <c r="W711" s="13"/>
    </row>
    <row r="712" spans="23:23" x14ac:dyDescent="0.25">
      <c r="W712" s="13"/>
    </row>
    <row r="713" spans="23:23" x14ac:dyDescent="0.25">
      <c r="W713" s="13"/>
    </row>
    <row r="714" spans="23:23" x14ac:dyDescent="0.25">
      <c r="W714" s="13"/>
    </row>
    <row r="715" spans="23:23" x14ac:dyDescent="0.25">
      <c r="W715" s="13"/>
    </row>
    <row r="716" spans="23:23" x14ac:dyDescent="0.25">
      <c r="W716" s="13"/>
    </row>
    <row r="717" spans="23:23" x14ac:dyDescent="0.25">
      <c r="W717" s="13"/>
    </row>
    <row r="718" spans="23:23" x14ac:dyDescent="0.25">
      <c r="W718" s="13"/>
    </row>
    <row r="719" spans="23:23" x14ac:dyDescent="0.25">
      <c r="W719" s="13"/>
    </row>
    <row r="720" spans="23:23" x14ac:dyDescent="0.25">
      <c r="W720" s="13"/>
    </row>
    <row r="721" spans="23:23" x14ac:dyDescent="0.25">
      <c r="W721" s="13"/>
    </row>
    <row r="722" spans="23:23" x14ac:dyDescent="0.25">
      <c r="W722" s="13"/>
    </row>
    <row r="723" spans="23:23" x14ac:dyDescent="0.25">
      <c r="W723" s="13"/>
    </row>
    <row r="724" spans="23:23" x14ac:dyDescent="0.25">
      <c r="W724" s="13"/>
    </row>
    <row r="725" spans="23:23" x14ac:dyDescent="0.25">
      <c r="W725" s="13"/>
    </row>
    <row r="726" spans="23:23" x14ac:dyDescent="0.25">
      <c r="W726" s="13"/>
    </row>
    <row r="727" spans="23:23" x14ac:dyDescent="0.25">
      <c r="W727" s="13"/>
    </row>
    <row r="728" spans="23:23" x14ac:dyDescent="0.25">
      <c r="W728" s="13"/>
    </row>
    <row r="729" spans="23:23" x14ac:dyDescent="0.25">
      <c r="W729" s="13"/>
    </row>
    <row r="730" spans="23:23" x14ac:dyDescent="0.25">
      <c r="W730" s="13"/>
    </row>
    <row r="731" spans="23:23" x14ac:dyDescent="0.25">
      <c r="W731" s="13"/>
    </row>
    <row r="732" spans="23:23" x14ac:dyDescent="0.25">
      <c r="W732" s="13"/>
    </row>
    <row r="733" spans="23:23" x14ac:dyDescent="0.25">
      <c r="W733" s="13"/>
    </row>
    <row r="734" spans="23:23" x14ac:dyDescent="0.25">
      <c r="W734" s="13"/>
    </row>
    <row r="735" spans="23:23" x14ac:dyDescent="0.25">
      <c r="W735" s="13"/>
    </row>
    <row r="736" spans="23:23" x14ac:dyDescent="0.25">
      <c r="W736" s="13"/>
    </row>
    <row r="737" spans="23:23" x14ac:dyDescent="0.25">
      <c r="W737" s="13"/>
    </row>
    <row r="738" spans="23:23" x14ac:dyDescent="0.25">
      <c r="W738" s="13"/>
    </row>
    <row r="739" spans="23:23" x14ac:dyDescent="0.25">
      <c r="W739" s="13"/>
    </row>
    <row r="740" spans="23:23" x14ac:dyDescent="0.25">
      <c r="W740" s="13"/>
    </row>
    <row r="741" spans="23:23" x14ac:dyDescent="0.25">
      <c r="W741" s="13"/>
    </row>
    <row r="742" spans="23:23" x14ac:dyDescent="0.25">
      <c r="W742" s="13"/>
    </row>
    <row r="743" spans="23:23" x14ac:dyDescent="0.25">
      <c r="W743" s="13"/>
    </row>
    <row r="744" spans="23:23" x14ac:dyDescent="0.25">
      <c r="W744" s="13"/>
    </row>
    <row r="745" spans="23:23" x14ac:dyDescent="0.25">
      <c r="W745" s="13"/>
    </row>
    <row r="746" spans="23:23" x14ac:dyDescent="0.25">
      <c r="W746" s="13"/>
    </row>
    <row r="747" spans="23:23" x14ac:dyDescent="0.25">
      <c r="W747" s="13"/>
    </row>
    <row r="748" spans="23:23" x14ac:dyDescent="0.25">
      <c r="W748" s="13"/>
    </row>
    <row r="749" spans="23:23" x14ac:dyDescent="0.25">
      <c r="W749" s="13"/>
    </row>
    <row r="750" spans="23:23" x14ac:dyDescent="0.25">
      <c r="W750" s="13"/>
    </row>
    <row r="751" spans="23:23" x14ac:dyDescent="0.25">
      <c r="W751" s="13"/>
    </row>
    <row r="752" spans="23:23" x14ac:dyDescent="0.25">
      <c r="W752" s="13"/>
    </row>
    <row r="753" spans="23:23" x14ac:dyDescent="0.25">
      <c r="W753" s="13"/>
    </row>
    <row r="754" spans="23:23" x14ac:dyDescent="0.25">
      <c r="W754" s="13"/>
    </row>
    <row r="755" spans="23:23" x14ac:dyDescent="0.25">
      <c r="W755" s="13"/>
    </row>
    <row r="756" spans="23:23" x14ac:dyDescent="0.25">
      <c r="W756" s="13"/>
    </row>
    <row r="757" spans="23:23" x14ac:dyDescent="0.25">
      <c r="W757" s="13"/>
    </row>
    <row r="758" spans="23:23" x14ac:dyDescent="0.25">
      <c r="W758" s="13"/>
    </row>
    <row r="759" spans="23:23" x14ac:dyDescent="0.25">
      <c r="W759" s="13"/>
    </row>
    <row r="760" spans="23:23" x14ac:dyDescent="0.25">
      <c r="W760" s="13"/>
    </row>
    <row r="761" spans="23:23" x14ac:dyDescent="0.25">
      <c r="W761" s="13"/>
    </row>
    <row r="762" spans="23:23" x14ac:dyDescent="0.25">
      <c r="W762" s="13"/>
    </row>
    <row r="763" spans="23:23" x14ac:dyDescent="0.25">
      <c r="W763" s="13"/>
    </row>
    <row r="764" spans="23:23" x14ac:dyDescent="0.25">
      <c r="W764" s="13"/>
    </row>
    <row r="765" spans="23:23" x14ac:dyDescent="0.25">
      <c r="W765" s="13"/>
    </row>
    <row r="766" spans="23:23" x14ac:dyDescent="0.25">
      <c r="W766" s="13"/>
    </row>
    <row r="767" spans="23:23" x14ac:dyDescent="0.25">
      <c r="W767" s="13"/>
    </row>
    <row r="768" spans="23:23" x14ac:dyDescent="0.25">
      <c r="W768" s="13"/>
    </row>
    <row r="769" spans="23:23" x14ac:dyDescent="0.25">
      <c r="W769" s="13"/>
    </row>
    <row r="770" spans="23:23" x14ac:dyDescent="0.25">
      <c r="W770" s="13"/>
    </row>
    <row r="771" spans="23:23" x14ac:dyDescent="0.25">
      <c r="W771" s="13"/>
    </row>
    <row r="772" spans="23:23" x14ac:dyDescent="0.25">
      <c r="W772" s="13"/>
    </row>
    <row r="773" spans="23:23" x14ac:dyDescent="0.25">
      <c r="W773" s="13"/>
    </row>
    <row r="774" spans="23:23" x14ac:dyDescent="0.25">
      <c r="W774" s="13"/>
    </row>
    <row r="775" spans="23:23" x14ac:dyDescent="0.25">
      <c r="W775" s="13"/>
    </row>
    <row r="776" spans="23:23" x14ac:dyDescent="0.25">
      <c r="W776" s="13"/>
    </row>
    <row r="777" spans="23:23" x14ac:dyDescent="0.25">
      <c r="W777" s="13"/>
    </row>
    <row r="778" spans="23:23" x14ac:dyDescent="0.25">
      <c r="W778" s="13"/>
    </row>
    <row r="779" spans="23:23" x14ac:dyDescent="0.25">
      <c r="W779" s="13"/>
    </row>
    <row r="780" spans="23:23" x14ac:dyDescent="0.25">
      <c r="W780" s="13"/>
    </row>
    <row r="781" spans="23:23" x14ac:dyDescent="0.25">
      <c r="W781" s="13"/>
    </row>
    <row r="782" spans="23:23" x14ac:dyDescent="0.25">
      <c r="W782" s="13"/>
    </row>
    <row r="783" spans="23:23" x14ac:dyDescent="0.25">
      <c r="W783" s="13"/>
    </row>
    <row r="784" spans="23:23" x14ac:dyDescent="0.25">
      <c r="W784" s="13"/>
    </row>
    <row r="785" spans="23:23" x14ac:dyDescent="0.25">
      <c r="W785" s="13"/>
    </row>
    <row r="786" spans="23:23" x14ac:dyDescent="0.25">
      <c r="W786" s="13"/>
    </row>
    <row r="787" spans="23:23" x14ac:dyDescent="0.25">
      <c r="W787" s="13"/>
    </row>
    <row r="788" spans="23:23" x14ac:dyDescent="0.25">
      <c r="W788" s="13"/>
    </row>
    <row r="789" spans="23:23" x14ac:dyDescent="0.25">
      <c r="W789" s="13"/>
    </row>
    <row r="790" spans="23:23" x14ac:dyDescent="0.25">
      <c r="W790" s="13"/>
    </row>
    <row r="791" spans="23:23" x14ac:dyDescent="0.25">
      <c r="W791" s="13"/>
    </row>
    <row r="792" spans="23:23" x14ac:dyDescent="0.25">
      <c r="W792" s="13"/>
    </row>
    <row r="793" spans="23:23" x14ac:dyDescent="0.25">
      <c r="W793" s="13"/>
    </row>
    <row r="794" spans="23:23" x14ac:dyDescent="0.25">
      <c r="W794" s="13"/>
    </row>
    <row r="795" spans="23:23" x14ac:dyDescent="0.25">
      <c r="W795" s="13"/>
    </row>
    <row r="796" spans="23:23" x14ac:dyDescent="0.25">
      <c r="W796" s="13"/>
    </row>
    <row r="797" spans="23:23" x14ac:dyDescent="0.25">
      <c r="W797" s="13"/>
    </row>
    <row r="798" spans="23:23" x14ac:dyDescent="0.25">
      <c r="W798" s="13"/>
    </row>
    <row r="799" spans="23:23" x14ac:dyDescent="0.25">
      <c r="W799" s="13"/>
    </row>
    <row r="800" spans="23:23" x14ac:dyDescent="0.25">
      <c r="W800" s="13"/>
    </row>
    <row r="801" spans="23:23" x14ac:dyDescent="0.25">
      <c r="W801" s="13"/>
    </row>
    <row r="802" spans="23:23" x14ac:dyDescent="0.25">
      <c r="W802" s="13"/>
    </row>
    <row r="803" spans="23:23" x14ac:dyDescent="0.25">
      <c r="W803" s="13"/>
    </row>
    <row r="804" spans="23:23" x14ac:dyDescent="0.25">
      <c r="W804" s="13"/>
    </row>
    <row r="805" spans="23:23" x14ac:dyDescent="0.25">
      <c r="W805" s="13"/>
    </row>
    <row r="806" spans="23:23" x14ac:dyDescent="0.25">
      <c r="W806" s="13"/>
    </row>
    <row r="807" spans="23:23" x14ac:dyDescent="0.25">
      <c r="W807" s="13"/>
    </row>
    <row r="808" spans="23:23" x14ac:dyDescent="0.25">
      <c r="W808" s="13"/>
    </row>
    <row r="809" spans="23:23" x14ac:dyDescent="0.25">
      <c r="W809" s="13"/>
    </row>
    <row r="810" spans="23:23" x14ac:dyDescent="0.25">
      <c r="W810" s="13"/>
    </row>
    <row r="811" spans="23:23" x14ac:dyDescent="0.25">
      <c r="W811" s="13"/>
    </row>
    <row r="812" spans="23:23" x14ac:dyDescent="0.25">
      <c r="W812" s="13"/>
    </row>
    <row r="813" spans="23:23" x14ac:dyDescent="0.25">
      <c r="W813" s="13"/>
    </row>
    <row r="814" spans="23:23" x14ac:dyDescent="0.25">
      <c r="W814" s="13"/>
    </row>
    <row r="815" spans="23:23" x14ac:dyDescent="0.25">
      <c r="W815" s="13"/>
    </row>
    <row r="816" spans="23:23" x14ac:dyDescent="0.25">
      <c r="W816" s="13"/>
    </row>
    <row r="817" spans="23:23" x14ac:dyDescent="0.25">
      <c r="W817" s="13"/>
    </row>
    <row r="818" spans="23:23" x14ac:dyDescent="0.25">
      <c r="W818" s="13"/>
    </row>
    <row r="819" spans="23:23" x14ac:dyDescent="0.25">
      <c r="W819" s="13"/>
    </row>
    <row r="820" spans="23:23" x14ac:dyDescent="0.25">
      <c r="W820" s="13"/>
    </row>
    <row r="821" spans="23:23" x14ac:dyDescent="0.25">
      <c r="W821" s="13"/>
    </row>
    <row r="822" spans="23:23" x14ac:dyDescent="0.25">
      <c r="W822" s="13"/>
    </row>
    <row r="823" spans="23:23" x14ac:dyDescent="0.25">
      <c r="W823" s="13"/>
    </row>
    <row r="824" spans="23:23" x14ac:dyDescent="0.25">
      <c r="W824" s="13"/>
    </row>
    <row r="825" spans="23:23" x14ac:dyDescent="0.25">
      <c r="W825" s="13"/>
    </row>
    <row r="826" spans="23:23" x14ac:dyDescent="0.25">
      <c r="W826" s="13"/>
    </row>
    <row r="827" spans="23:23" x14ac:dyDescent="0.25">
      <c r="W827" s="13"/>
    </row>
    <row r="828" spans="23:23" x14ac:dyDescent="0.25">
      <c r="W828" s="13"/>
    </row>
    <row r="829" spans="23:23" x14ac:dyDescent="0.25">
      <c r="W829" s="13"/>
    </row>
    <row r="830" spans="23:23" x14ac:dyDescent="0.25">
      <c r="W830" s="13"/>
    </row>
    <row r="831" spans="23:23" x14ac:dyDescent="0.25">
      <c r="W831" s="13"/>
    </row>
    <row r="832" spans="23:23" x14ac:dyDescent="0.25">
      <c r="W832" s="13"/>
    </row>
    <row r="833" spans="23:23" x14ac:dyDescent="0.25">
      <c r="W833" s="13"/>
    </row>
    <row r="834" spans="23:23" x14ac:dyDescent="0.25">
      <c r="W834" s="13"/>
    </row>
    <row r="835" spans="23:23" x14ac:dyDescent="0.25">
      <c r="W835" s="13"/>
    </row>
    <row r="836" spans="23:23" x14ac:dyDescent="0.25">
      <c r="W836" s="13"/>
    </row>
    <row r="837" spans="23:23" x14ac:dyDescent="0.25">
      <c r="W837" s="13"/>
    </row>
    <row r="838" spans="23:23" x14ac:dyDescent="0.25">
      <c r="W838" s="13"/>
    </row>
    <row r="839" spans="23:23" x14ac:dyDescent="0.25">
      <c r="W839" s="13"/>
    </row>
    <row r="840" spans="23:23" x14ac:dyDescent="0.25">
      <c r="W840" s="13"/>
    </row>
    <row r="841" spans="23:23" x14ac:dyDescent="0.25">
      <c r="W841" s="13"/>
    </row>
    <row r="842" spans="23:23" x14ac:dyDescent="0.25">
      <c r="W842" s="13"/>
    </row>
    <row r="843" spans="23:23" x14ac:dyDescent="0.25">
      <c r="W843" s="13"/>
    </row>
    <row r="844" spans="23:23" x14ac:dyDescent="0.25">
      <c r="W844" s="13"/>
    </row>
    <row r="845" spans="23:23" x14ac:dyDescent="0.25">
      <c r="W845" s="13"/>
    </row>
    <row r="846" spans="23:23" x14ac:dyDescent="0.25">
      <c r="W846" s="13"/>
    </row>
    <row r="847" spans="23:23" x14ac:dyDescent="0.25">
      <c r="W847" s="13"/>
    </row>
    <row r="848" spans="23:23" x14ac:dyDescent="0.25">
      <c r="W848" s="13"/>
    </row>
    <row r="849" spans="23:23" x14ac:dyDescent="0.25">
      <c r="W849" s="13"/>
    </row>
    <row r="850" spans="23:23" x14ac:dyDescent="0.25">
      <c r="W850" s="13"/>
    </row>
    <row r="851" spans="23:23" x14ac:dyDescent="0.25">
      <c r="W851" s="13"/>
    </row>
    <row r="852" spans="23:23" x14ac:dyDescent="0.25">
      <c r="W852" s="13"/>
    </row>
    <row r="853" spans="23:23" x14ac:dyDescent="0.25">
      <c r="W853" s="13"/>
    </row>
    <row r="854" spans="23:23" x14ac:dyDescent="0.25">
      <c r="W854" s="13"/>
    </row>
    <row r="855" spans="23:23" x14ac:dyDescent="0.25">
      <c r="W855" s="13"/>
    </row>
    <row r="856" spans="23:23" x14ac:dyDescent="0.25">
      <c r="W856" s="13"/>
    </row>
    <row r="857" spans="23:23" x14ac:dyDescent="0.25">
      <c r="W857" s="13"/>
    </row>
    <row r="858" spans="23:23" x14ac:dyDescent="0.25">
      <c r="W858" s="13"/>
    </row>
    <row r="859" spans="23:23" x14ac:dyDescent="0.25">
      <c r="W859" s="13"/>
    </row>
    <row r="860" spans="23:23" x14ac:dyDescent="0.25">
      <c r="W860" s="13"/>
    </row>
    <row r="861" spans="23:23" x14ac:dyDescent="0.25">
      <c r="W861" s="13"/>
    </row>
    <row r="862" spans="23:23" x14ac:dyDescent="0.25">
      <c r="W862" s="13"/>
    </row>
    <row r="863" spans="23:23" x14ac:dyDescent="0.25">
      <c r="W863" s="13"/>
    </row>
    <row r="864" spans="23:23" x14ac:dyDescent="0.25">
      <c r="W864" s="13"/>
    </row>
    <row r="865" spans="23:23" x14ac:dyDescent="0.25">
      <c r="W865" s="13"/>
    </row>
    <row r="866" spans="23:23" x14ac:dyDescent="0.25">
      <c r="W866" s="13"/>
    </row>
    <row r="867" spans="23:23" x14ac:dyDescent="0.25">
      <c r="W867" s="13"/>
    </row>
    <row r="868" spans="23:23" x14ac:dyDescent="0.25">
      <c r="W868" s="13"/>
    </row>
    <row r="869" spans="23:23" x14ac:dyDescent="0.25">
      <c r="W869" s="13"/>
    </row>
    <row r="870" spans="23:23" x14ac:dyDescent="0.25">
      <c r="W870" s="13"/>
    </row>
    <row r="871" spans="23:23" x14ac:dyDescent="0.25">
      <c r="W871" s="13"/>
    </row>
    <row r="872" spans="23:23" x14ac:dyDescent="0.25">
      <c r="W872" s="13"/>
    </row>
    <row r="873" spans="23:23" x14ac:dyDescent="0.25">
      <c r="W873" s="13"/>
    </row>
    <row r="874" spans="23:23" x14ac:dyDescent="0.25">
      <c r="W874" s="13"/>
    </row>
    <row r="875" spans="23:23" x14ac:dyDescent="0.25">
      <c r="W875" s="13"/>
    </row>
    <row r="876" spans="23:23" x14ac:dyDescent="0.25">
      <c r="W876" s="13"/>
    </row>
    <row r="877" spans="23:23" x14ac:dyDescent="0.25">
      <c r="W877" s="13"/>
    </row>
    <row r="878" spans="23:23" x14ac:dyDescent="0.25">
      <c r="W878" s="13"/>
    </row>
    <row r="879" spans="23:23" x14ac:dyDescent="0.25">
      <c r="W879" s="13"/>
    </row>
    <row r="880" spans="23:23" x14ac:dyDescent="0.25">
      <c r="W880" s="13"/>
    </row>
    <row r="881" spans="23:23" x14ac:dyDescent="0.25">
      <c r="W881" s="13"/>
    </row>
    <row r="882" spans="23:23" x14ac:dyDescent="0.25">
      <c r="W882" s="13"/>
    </row>
    <row r="883" spans="23:23" x14ac:dyDescent="0.25">
      <c r="W883" s="13"/>
    </row>
    <row r="884" spans="23:23" x14ac:dyDescent="0.25">
      <c r="W884" s="13"/>
    </row>
    <row r="885" spans="23:23" x14ac:dyDescent="0.25">
      <c r="W885" s="13"/>
    </row>
    <row r="886" spans="23:23" x14ac:dyDescent="0.25">
      <c r="W886" s="13"/>
    </row>
    <row r="887" spans="23:23" x14ac:dyDescent="0.25">
      <c r="W887" s="13"/>
    </row>
    <row r="888" spans="23:23" x14ac:dyDescent="0.25">
      <c r="W888" s="13"/>
    </row>
    <row r="889" spans="23:23" x14ac:dyDescent="0.25">
      <c r="W889" s="13"/>
    </row>
    <row r="890" spans="23:23" x14ac:dyDescent="0.25">
      <c r="W890" s="13"/>
    </row>
    <row r="891" spans="23:23" x14ac:dyDescent="0.25">
      <c r="W891" s="13"/>
    </row>
    <row r="892" spans="23:23" x14ac:dyDescent="0.25">
      <c r="W892" s="13"/>
    </row>
    <row r="893" spans="23:23" x14ac:dyDescent="0.25">
      <c r="W893" s="13"/>
    </row>
    <row r="894" spans="23:23" x14ac:dyDescent="0.25">
      <c r="W894" s="13"/>
    </row>
    <row r="895" spans="23:23" x14ac:dyDescent="0.25">
      <c r="W895" s="13"/>
    </row>
    <row r="896" spans="23:23" x14ac:dyDescent="0.25">
      <c r="W896" s="13"/>
    </row>
    <row r="897" spans="23:23" x14ac:dyDescent="0.25">
      <c r="W897" s="13"/>
    </row>
    <row r="898" spans="23:23" x14ac:dyDescent="0.25">
      <c r="W898" s="13"/>
    </row>
    <row r="899" spans="23:23" x14ac:dyDescent="0.25">
      <c r="W899" s="13"/>
    </row>
    <row r="900" spans="23:23" x14ac:dyDescent="0.25">
      <c r="W900" s="13"/>
    </row>
    <row r="901" spans="23:23" x14ac:dyDescent="0.25">
      <c r="W901" s="13"/>
    </row>
    <row r="902" spans="23:23" x14ac:dyDescent="0.25">
      <c r="W902" s="13"/>
    </row>
    <row r="903" spans="23:23" x14ac:dyDescent="0.25">
      <c r="W903" s="13"/>
    </row>
    <row r="904" spans="23:23" x14ac:dyDescent="0.25">
      <c r="W904" s="13"/>
    </row>
    <row r="905" spans="23:23" x14ac:dyDescent="0.25">
      <c r="W905" s="13"/>
    </row>
    <row r="906" spans="23:23" x14ac:dyDescent="0.25">
      <c r="W906" s="13"/>
    </row>
    <row r="907" spans="23:23" x14ac:dyDescent="0.25">
      <c r="W907" s="13"/>
    </row>
    <row r="908" spans="23:23" x14ac:dyDescent="0.25">
      <c r="W908" s="13"/>
    </row>
    <row r="909" spans="23:23" x14ac:dyDescent="0.25">
      <c r="W909" s="13"/>
    </row>
    <row r="910" spans="23:23" x14ac:dyDescent="0.25">
      <c r="W910" s="13"/>
    </row>
    <row r="911" spans="23:23" x14ac:dyDescent="0.25">
      <c r="W911" s="13"/>
    </row>
    <row r="912" spans="23:23" x14ac:dyDescent="0.25">
      <c r="W912" s="13"/>
    </row>
    <row r="913" spans="23:23" x14ac:dyDescent="0.25">
      <c r="W913" s="13"/>
    </row>
    <row r="914" spans="23:23" x14ac:dyDescent="0.25">
      <c r="W914" s="13"/>
    </row>
    <row r="915" spans="23:23" x14ac:dyDescent="0.25">
      <c r="W915" s="13"/>
    </row>
    <row r="916" spans="23:23" x14ac:dyDescent="0.25">
      <c r="W916" s="13"/>
    </row>
    <row r="917" spans="23:23" x14ac:dyDescent="0.25">
      <c r="W917" s="13"/>
    </row>
    <row r="918" spans="23:23" x14ac:dyDescent="0.25">
      <c r="W918" s="13"/>
    </row>
    <row r="919" spans="23:23" x14ac:dyDescent="0.25">
      <c r="W919" s="13"/>
    </row>
  </sheetData>
  <mergeCells count="22">
    <mergeCell ref="A17:C20"/>
    <mergeCell ref="D17:W20"/>
    <mergeCell ref="A22:C22"/>
    <mergeCell ref="E22:F22"/>
    <mergeCell ref="H22:J22"/>
    <mergeCell ref="M22:O22"/>
    <mergeCell ref="A23:C23"/>
    <mergeCell ref="H23:I23"/>
    <mergeCell ref="H24:I24"/>
    <mergeCell ref="H25:I25"/>
    <mergeCell ref="H26:I26"/>
    <mergeCell ref="A29:G29"/>
    <mergeCell ref="H29:N29"/>
    <mergeCell ref="O29:S29"/>
    <mergeCell ref="T29:X29"/>
    <mergeCell ref="O30:R30"/>
    <mergeCell ref="O34:R34"/>
    <mergeCell ref="O35:R35"/>
    <mergeCell ref="O36:R36"/>
    <mergeCell ref="O31:R31"/>
    <mergeCell ref="O33:R33"/>
    <mergeCell ref="O32:R32"/>
  </mergeCells>
  <conditionalFormatting sqref="W31:W34">
    <cfRule type="containsText" dxfId="47" priority="7" stopIfTrue="1" operator="containsText" text="Cerrada">
      <formula>NOT(ISERROR(SEARCH("Cerrada",W31)))</formula>
    </cfRule>
    <cfRule type="containsText" dxfId="46" priority="8" stopIfTrue="1" operator="containsText" text="En ejecución">
      <formula>NOT(ISERROR(SEARCH("En ejecución",W31)))</formula>
    </cfRule>
    <cfRule type="containsText" dxfId="45" priority="9" stopIfTrue="1" operator="containsText" text="Vencida">
      <formula>NOT(ISERROR(SEARCH("Vencida",W31)))</formula>
    </cfRule>
  </conditionalFormatting>
  <conditionalFormatting sqref="W35">
    <cfRule type="containsText" dxfId="44" priority="4" stopIfTrue="1" operator="containsText" text="Cerrada">
      <formula>NOT(ISERROR(SEARCH("Cerrada",W35)))</formula>
    </cfRule>
    <cfRule type="containsText" dxfId="43" priority="5" stopIfTrue="1" operator="containsText" text="En ejecución">
      <formula>NOT(ISERROR(SEARCH("En ejecución",W35)))</formula>
    </cfRule>
    <cfRule type="containsText" dxfId="42" priority="6" stopIfTrue="1" operator="containsText" text="Vencida">
      <formula>NOT(ISERROR(SEARCH("Vencida",W35)))</formula>
    </cfRule>
  </conditionalFormatting>
  <conditionalFormatting sqref="W36">
    <cfRule type="containsText" dxfId="41" priority="1" stopIfTrue="1" operator="containsText" text="Cerrada">
      <formula>NOT(ISERROR(SEARCH("Cerrada",W36)))</formula>
    </cfRule>
    <cfRule type="containsText" dxfId="40" priority="2" stopIfTrue="1" operator="containsText" text="En ejecución">
      <formula>NOT(ISERROR(SEARCH("En ejecución",W36)))</formula>
    </cfRule>
    <cfRule type="containsText" dxfId="39" priority="3" stopIfTrue="1" operator="containsText" text="Vencida">
      <formula>NOT(ISERROR(SEARCH("Vencida",W36)))</formula>
    </cfRule>
  </conditionalFormatting>
  <dataValidations count="7">
    <dataValidation type="list" allowBlank="1" showInputMessage="1" showErrorMessage="1" sqref="W31:W36">
      <formula1>$I$2:$I$4</formula1>
    </dataValidation>
    <dataValidation type="list" allowBlank="1" showInputMessage="1" showErrorMessage="1" sqref="V31:V36">
      <formula1>$J$2:$J$4</formula1>
    </dataValidation>
    <dataValidation type="list" allowBlank="1" showInputMessage="1" showErrorMessage="1" sqref="I31:I36">
      <formula1>$H$2:$H$3</formula1>
    </dataValidation>
    <dataValidation type="list" allowBlank="1" showInputMessage="1" showErrorMessage="1" sqref="F31:F36">
      <formula1>$G$2:$G$5</formula1>
    </dataValidation>
    <dataValidation type="list" allowBlank="1" showInputMessage="1" showErrorMessage="1" sqref="C31:C36">
      <formula1>$D$2:$D$13</formula1>
    </dataValidation>
    <dataValidation type="list" allowBlank="1" showInputMessage="1" showErrorMessage="1" sqref="B31:B36">
      <formula1>$F$2:$F$6</formula1>
    </dataValidation>
    <dataValidation type="list" allowBlank="1" showErrorMessage="1" sqref="A23">
      <formula1>PROCESOS</formula1>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A913"/>
  <sheetViews>
    <sheetView showGridLines="0" topLeftCell="A22" zoomScale="70" zoomScaleNormal="70" workbookViewId="0">
      <selection activeCell="H27" sqref="H27"/>
    </sheetView>
  </sheetViews>
  <sheetFormatPr baseColWidth="10" defaultColWidth="14.42578125" defaultRowHeight="15" customHeight="1" x14ac:dyDescent="0.25"/>
  <cols>
    <col min="1" max="1" width="23.42578125" style="173" customWidth="1"/>
    <col min="2" max="2" width="10.7109375" style="173" customWidth="1"/>
    <col min="3" max="3" width="17.5703125" style="173" customWidth="1"/>
    <col min="4" max="4" width="21.5703125" style="173" customWidth="1"/>
    <col min="5" max="5" width="52.28515625" style="173" customWidth="1"/>
    <col min="6" max="6" width="24.140625" style="173" customWidth="1"/>
    <col min="7" max="7" width="26.5703125" style="173" customWidth="1"/>
    <col min="8" max="8" width="25.85546875" style="173" customWidth="1"/>
    <col min="9" max="9" width="14" style="173" customWidth="1"/>
    <col min="10" max="10" width="18" style="173" customWidth="1"/>
    <col min="11" max="11" width="18.5703125" style="173" customWidth="1"/>
    <col min="12" max="12" width="20" style="173" customWidth="1"/>
    <col min="13" max="13" width="18.28515625" style="173" customWidth="1"/>
    <col min="14" max="15" width="18" style="173" customWidth="1"/>
    <col min="16" max="16" width="26.28515625" style="173" customWidth="1"/>
    <col min="17" max="17" width="24.85546875" style="173" customWidth="1"/>
    <col min="18" max="18" width="19.42578125" style="173" customWidth="1"/>
    <col min="19" max="19" width="34" style="173" customWidth="1"/>
    <col min="20" max="20" width="87.7109375" style="236" customWidth="1"/>
    <col min="21" max="21" width="44.42578125" style="173" customWidth="1"/>
    <col min="22" max="22" width="18.42578125" style="7" customWidth="1"/>
    <col min="23" max="23" width="19.42578125" style="173" customWidth="1"/>
    <col min="24" max="24" width="80.28515625" style="173" customWidth="1"/>
    <col min="25" max="25" width="31.140625" style="173" customWidth="1"/>
    <col min="26" max="26" width="14.42578125" style="173" customWidth="1"/>
    <col min="27" max="28" width="11" style="173" customWidth="1"/>
    <col min="29" max="16384" width="14.42578125" style="173"/>
  </cols>
  <sheetData>
    <row r="1" spans="1:26" ht="44.25" hidden="1" customHeight="1" x14ac:dyDescent="0.35">
      <c r="A1" s="2"/>
      <c r="B1" s="88"/>
      <c r="C1" s="89" t="s">
        <v>1</v>
      </c>
      <c r="D1" s="89" t="s">
        <v>2</v>
      </c>
      <c r="E1" s="5"/>
      <c r="F1" s="6" t="s">
        <v>3</v>
      </c>
      <c r="G1" s="6" t="s">
        <v>144</v>
      </c>
      <c r="H1" s="6" t="s">
        <v>5</v>
      </c>
      <c r="I1" s="6" t="s">
        <v>7</v>
      </c>
      <c r="J1" s="6" t="s">
        <v>166</v>
      </c>
      <c r="K1" s="1"/>
      <c r="L1" s="8"/>
      <c r="M1" s="7"/>
      <c r="N1" s="7"/>
      <c r="O1" s="7"/>
      <c r="P1" s="7"/>
      <c r="Q1" s="7"/>
      <c r="R1" s="7"/>
      <c r="S1" s="1"/>
      <c r="T1" s="228"/>
      <c r="U1" s="1"/>
      <c r="W1" s="1"/>
      <c r="X1" s="1"/>
      <c r="Y1" s="1"/>
    </row>
    <row r="2" spans="1:26" s="79" customFormat="1" ht="26.25" hidden="1" thickBot="1" x14ac:dyDescent="0.25">
      <c r="A2" s="75"/>
      <c r="B2" s="87"/>
      <c r="C2" s="90" t="s">
        <v>8</v>
      </c>
      <c r="D2" s="91" t="s">
        <v>9</v>
      </c>
      <c r="E2" s="82"/>
      <c r="F2" s="94" t="s">
        <v>10</v>
      </c>
      <c r="G2" s="95" t="s">
        <v>162</v>
      </c>
      <c r="H2" s="94" t="s">
        <v>24</v>
      </c>
      <c r="I2" s="160" t="s">
        <v>149</v>
      </c>
      <c r="J2" s="80" t="s">
        <v>164</v>
      </c>
      <c r="K2" s="75"/>
      <c r="L2" s="76"/>
      <c r="M2" s="78"/>
      <c r="N2" s="78"/>
      <c r="O2" s="78"/>
      <c r="P2" s="78"/>
      <c r="Q2" s="78"/>
      <c r="R2" s="78"/>
      <c r="S2" s="75"/>
      <c r="T2" s="229"/>
      <c r="U2" s="75"/>
      <c r="V2" s="78"/>
      <c r="W2" s="75"/>
      <c r="X2" s="75"/>
      <c r="Y2" s="75"/>
    </row>
    <row r="3" spans="1:26" s="79" customFormat="1" ht="26.25" hidden="1" thickBot="1" x14ac:dyDescent="0.25">
      <c r="A3" s="75"/>
      <c r="B3" s="87"/>
      <c r="C3" s="90" t="s">
        <v>14</v>
      </c>
      <c r="D3" s="91" t="s">
        <v>15</v>
      </c>
      <c r="E3" s="82"/>
      <c r="F3" s="94" t="s">
        <v>135</v>
      </c>
      <c r="G3" s="95" t="s">
        <v>11</v>
      </c>
      <c r="H3" s="95" t="s">
        <v>147</v>
      </c>
      <c r="I3" s="162" t="s">
        <v>150</v>
      </c>
      <c r="J3" s="80" t="s">
        <v>167</v>
      </c>
      <c r="K3" s="75"/>
      <c r="L3" s="76"/>
      <c r="M3" s="78"/>
      <c r="N3" s="78"/>
      <c r="O3" s="78"/>
      <c r="P3" s="78"/>
      <c r="Q3" s="78"/>
      <c r="R3" s="78"/>
      <c r="S3" s="75"/>
      <c r="T3" s="229"/>
      <c r="U3" s="75"/>
      <c r="V3" s="78"/>
      <c r="W3" s="75"/>
      <c r="X3" s="75"/>
      <c r="Y3" s="75"/>
    </row>
    <row r="4" spans="1:26" s="79" customFormat="1" ht="26.25" hidden="1" thickBot="1" x14ac:dyDescent="0.25">
      <c r="A4" s="75"/>
      <c r="B4" s="87"/>
      <c r="C4" s="90" t="s">
        <v>126</v>
      </c>
      <c r="D4" s="91" t="s">
        <v>130</v>
      </c>
      <c r="E4" s="82"/>
      <c r="F4" s="94" t="s">
        <v>136</v>
      </c>
      <c r="G4" s="95" t="s">
        <v>145</v>
      </c>
      <c r="H4" s="83"/>
      <c r="I4" s="161" t="s">
        <v>30</v>
      </c>
      <c r="J4" s="80" t="s">
        <v>165</v>
      </c>
      <c r="K4" s="75"/>
      <c r="L4" s="76"/>
      <c r="M4" s="78"/>
      <c r="N4" s="78"/>
      <c r="O4" s="78"/>
      <c r="P4" s="78"/>
      <c r="Q4" s="78"/>
      <c r="R4" s="78"/>
      <c r="S4" s="75"/>
      <c r="T4" s="229"/>
      <c r="U4" s="75"/>
      <c r="V4" s="78"/>
      <c r="W4" s="75"/>
      <c r="X4" s="75"/>
      <c r="Y4" s="75"/>
    </row>
    <row r="5" spans="1:26" s="79" customFormat="1" ht="39" hidden="1" thickBot="1" x14ac:dyDescent="0.25">
      <c r="A5" s="75"/>
      <c r="B5" s="87"/>
      <c r="C5" s="91" t="s">
        <v>124</v>
      </c>
      <c r="D5" s="91" t="s">
        <v>132</v>
      </c>
      <c r="E5" s="82"/>
      <c r="F5" s="95" t="s">
        <v>137</v>
      </c>
      <c r="G5" s="95" t="s">
        <v>17</v>
      </c>
      <c r="H5" s="81"/>
      <c r="I5" s="80"/>
      <c r="J5" s="80"/>
      <c r="K5" s="75"/>
      <c r="L5" s="76"/>
      <c r="M5" s="78"/>
      <c r="N5" s="78"/>
      <c r="O5" s="78"/>
      <c r="P5" s="78"/>
      <c r="Q5" s="78"/>
      <c r="R5" s="78"/>
      <c r="S5" s="75"/>
      <c r="T5" s="229"/>
      <c r="U5" s="75"/>
      <c r="V5" s="78"/>
      <c r="W5" s="75"/>
      <c r="X5" s="75"/>
      <c r="Y5" s="75"/>
    </row>
    <row r="6" spans="1:26" s="79" customFormat="1" ht="26.25" hidden="1" thickBot="1" x14ac:dyDescent="0.25">
      <c r="A6" s="75"/>
      <c r="B6" s="87"/>
      <c r="C6" s="90" t="s">
        <v>38</v>
      </c>
      <c r="D6" s="91" t="s">
        <v>131</v>
      </c>
      <c r="F6" s="95" t="s">
        <v>138</v>
      </c>
      <c r="G6" s="81"/>
      <c r="H6" s="81"/>
      <c r="I6" s="80"/>
      <c r="J6" s="80"/>
      <c r="K6" s="75"/>
      <c r="L6" s="76"/>
      <c r="M6" s="78"/>
      <c r="N6" s="78"/>
      <c r="O6" s="78"/>
      <c r="P6" s="78"/>
      <c r="Q6" s="78"/>
      <c r="R6" s="78"/>
      <c r="S6" s="75"/>
      <c r="T6" s="229"/>
      <c r="U6" s="75"/>
      <c r="V6" s="78"/>
      <c r="W6" s="75"/>
      <c r="X6" s="75"/>
      <c r="Y6" s="75"/>
    </row>
    <row r="7" spans="1:26" s="79" customFormat="1" ht="26.25" hidden="1" thickBot="1" x14ac:dyDescent="0.25">
      <c r="A7" s="75"/>
      <c r="B7" s="87"/>
      <c r="C7" s="90" t="s">
        <v>42</v>
      </c>
      <c r="D7" s="91" t="s">
        <v>133</v>
      </c>
      <c r="E7" s="82"/>
      <c r="F7" s="83"/>
      <c r="G7" s="81"/>
      <c r="H7" s="81"/>
      <c r="I7" s="84"/>
      <c r="J7" s="84"/>
      <c r="K7" s="75"/>
      <c r="L7" s="76"/>
      <c r="M7" s="78"/>
      <c r="N7" s="78"/>
      <c r="O7" s="78"/>
      <c r="P7" s="78"/>
      <c r="Q7" s="78"/>
      <c r="R7" s="78"/>
      <c r="S7" s="75"/>
      <c r="T7" s="229"/>
      <c r="U7" s="75"/>
      <c r="V7" s="78"/>
      <c r="W7" s="75"/>
      <c r="X7" s="75"/>
      <c r="Y7" s="75"/>
    </row>
    <row r="8" spans="1:26" s="79" customFormat="1" ht="26.25" hidden="1" thickBot="1" x14ac:dyDescent="0.25">
      <c r="A8" s="75"/>
      <c r="B8" s="87"/>
      <c r="C8" s="90" t="s">
        <v>45</v>
      </c>
      <c r="D8" s="91" t="s">
        <v>35</v>
      </c>
      <c r="E8" s="82"/>
      <c r="F8" s="83"/>
      <c r="G8" s="81"/>
      <c r="H8" s="81"/>
      <c r="I8" s="80"/>
      <c r="J8" s="80"/>
      <c r="K8" s="75"/>
      <c r="L8" s="76"/>
      <c r="M8" s="78"/>
      <c r="N8" s="78"/>
      <c r="O8" s="78"/>
      <c r="P8" s="78"/>
      <c r="Q8" s="78"/>
      <c r="R8" s="78"/>
      <c r="S8" s="75"/>
      <c r="T8" s="229"/>
      <c r="U8" s="75"/>
      <c r="V8" s="78"/>
      <c r="W8" s="75"/>
      <c r="X8" s="75"/>
      <c r="Y8" s="75"/>
    </row>
    <row r="9" spans="1:26" s="79" customFormat="1" ht="51.75" hidden="1" thickBot="1" x14ac:dyDescent="0.25">
      <c r="A9" s="75"/>
      <c r="B9" s="87"/>
      <c r="C9" s="90" t="s">
        <v>127</v>
      </c>
      <c r="D9" s="91" t="s">
        <v>39</v>
      </c>
      <c r="E9" s="82"/>
      <c r="F9" s="81"/>
      <c r="G9" s="81"/>
      <c r="H9" s="81"/>
      <c r="I9" s="80"/>
      <c r="J9" s="80"/>
      <c r="K9" s="75"/>
      <c r="L9" s="76"/>
      <c r="M9" s="78"/>
      <c r="N9" s="78"/>
      <c r="O9" s="78"/>
      <c r="P9" s="78"/>
      <c r="Q9" s="78"/>
      <c r="R9" s="78"/>
      <c r="S9" s="75"/>
      <c r="T9" s="229"/>
      <c r="U9" s="75"/>
      <c r="V9" s="78"/>
      <c r="W9" s="75"/>
      <c r="X9" s="75"/>
      <c r="Y9" s="75"/>
    </row>
    <row r="10" spans="1:26" s="79" customFormat="1" ht="26.25" hidden="1" thickBot="1" x14ac:dyDescent="0.25">
      <c r="A10" s="75"/>
      <c r="B10" s="87"/>
      <c r="C10" s="90" t="s">
        <v>50</v>
      </c>
      <c r="D10" s="91" t="s">
        <v>43</v>
      </c>
      <c r="E10" s="82"/>
      <c r="F10" s="81"/>
      <c r="G10" s="81"/>
      <c r="H10" s="81"/>
      <c r="I10" s="80"/>
      <c r="J10" s="80"/>
      <c r="K10" s="75"/>
      <c r="L10" s="76"/>
      <c r="M10" s="78"/>
      <c r="N10" s="78"/>
      <c r="O10" s="78"/>
      <c r="P10" s="78"/>
      <c r="Q10" s="78"/>
      <c r="R10" s="78"/>
      <c r="S10" s="75"/>
      <c r="T10" s="229"/>
      <c r="U10" s="75"/>
      <c r="V10" s="78"/>
      <c r="W10" s="75"/>
      <c r="X10" s="75"/>
      <c r="Y10" s="75"/>
    </row>
    <row r="11" spans="1:26" s="79" customFormat="1" ht="39" hidden="1" thickBot="1" x14ac:dyDescent="0.25">
      <c r="A11" s="75"/>
      <c r="B11" s="87"/>
      <c r="C11" s="90" t="s">
        <v>52</v>
      </c>
      <c r="D11" s="91" t="s">
        <v>139</v>
      </c>
      <c r="E11" s="82"/>
      <c r="F11" s="81"/>
      <c r="G11" s="81"/>
      <c r="H11" s="81"/>
      <c r="I11" s="80"/>
      <c r="J11" s="80"/>
      <c r="K11" s="75"/>
      <c r="L11" s="76"/>
      <c r="M11" s="78"/>
      <c r="N11" s="78"/>
      <c r="O11" s="78"/>
      <c r="P11" s="78"/>
      <c r="Q11" s="78"/>
      <c r="R11" s="78"/>
      <c r="S11" s="75"/>
      <c r="T11" s="229"/>
      <c r="U11" s="75"/>
      <c r="V11" s="78"/>
      <c r="W11" s="75"/>
      <c r="X11" s="75"/>
      <c r="Y11" s="75"/>
    </row>
    <row r="12" spans="1:26" s="79" customFormat="1" ht="26.25" hidden="1" thickBot="1" x14ac:dyDescent="0.25">
      <c r="A12" s="75"/>
      <c r="B12" s="87"/>
      <c r="C12" s="90" t="s">
        <v>54</v>
      </c>
      <c r="D12" s="91" t="s">
        <v>134</v>
      </c>
      <c r="E12" s="82"/>
      <c r="F12" s="85"/>
      <c r="G12" s="85"/>
      <c r="H12" s="85"/>
      <c r="I12" s="86"/>
      <c r="J12" s="78"/>
      <c r="K12" s="78"/>
      <c r="L12" s="75"/>
      <c r="M12" s="76"/>
      <c r="N12" s="78"/>
      <c r="O12" s="78"/>
      <c r="P12" s="78"/>
      <c r="Q12" s="78"/>
      <c r="R12" s="78"/>
      <c r="S12" s="78"/>
      <c r="T12" s="229"/>
      <c r="U12" s="75"/>
      <c r="V12" s="78"/>
      <c r="W12" s="75"/>
      <c r="X12" s="75"/>
      <c r="Y12" s="75"/>
      <c r="Z12" s="75"/>
    </row>
    <row r="13" spans="1:26" s="79" customFormat="1" ht="39" hidden="1" thickBot="1" x14ac:dyDescent="0.25">
      <c r="A13" s="75"/>
      <c r="B13" s="87"/>
      <c r="C13" s="90" t="s">
        <v>55</v>
      </c>
      <c r="D13" s="91" t="s">
        <v>53</v>
      </c>
      <c r="E13" s="82"/>
      <c r="F13" s="85"/>
      <c r="G13" s="85"/>
      <c r="H13" s="85"/>
      <c r="I13" s="86"/>
      <c r="J13" s="78"/>
      <c r="K13" s="78"/>
      <c r="L13" s="75"/>
      <c r="M13" s="76"/>
      <c r="N13" s="78"/>
      <c r="O13" s="78"/>
      <c r="P13" s="78"/>
      <c r="Q13" s="78"/>
      <c r="R13" s="78"/>
      <c r="S13" s="78"/>
      <c r="T13" s="229"/>
      <c r="U13" s="75"/>
      <c r="V13" s="78"/>
      <c r="W13" s="75"/>
      <c r="X13" s="75"/>
      <c r="Y13" s="75"/>
      <c r="Z13" s="75"/>
    </row>
    <row r="14" spans="1:26" s="79" customFormat="1" ht="26.25" hidden="1" thickBot="1" x14ac:dyDescent="0.25">
      <c r="A14" s="75"/>
      <c r="B14" s="87"/>
      <c r="C14" s="91" t="s">
        <v>128</v>
      </c>
      <c r="D14" s="92"/>
      <c r="E14" s="82"/>
      <c r="F14" s="85"/>
      <c r="G14" s="85"/>
      <c r="H14" s="85"/>
      <c r="I14" s="86"/>
      <c r="J14" s="78"/>
      <c r="K14" s="78"/>
      <c r="L14" s="75"/>
      <c r="M14" s="76"/>
      <c r="N14" s="78"/>
      <c r="O14" s="78"/>
      <c r="P14" s="78"/>
      <c r="Q14" s="78"/>
      <c r="R14" s="78"/>
      <c r="S14" s="78"/>
      <c r="T14" s="229"/>
      <c r="U14" s="75"/>
      <c r="V14" s="78"/>
      <c r="W14" s="75"/>
      <c r="X14" s="75"/>
      <c r="Y14" s="75"/>
      <c r="Z14" s="75"/>
    </row>
    <row r="15" spans="1:26" s="79" customFormat="1" ht="39" hidden="1" thickBot="1" x14ac:dyDescent="0.25">
      <c r="A15" s="75"/>
      <c r="B15" s="87"/>
      <c r="C15" s="93" t="s">
        <v>21</v>
      </c>
      <c r="D15" s="91"/>
      <c r="E15" s="82"/>
      <c r="F15" s="85"/>
      <c r="G15" s="85"/>
      <c r="H15" s="85"/>
      <c r="I15" s="86"/>
      <c r="J15" s="78"/>
      <c r="K15" s="78"/>
      <c r="L15" s="75"/>
      <c r="M15" s="76"/>
      <c r="N15" s="78"/>
      <c r="O15" s="78"/>
      <c r="P15" s="78"/>
      <c r="Q15" s="78"/>
      <c r="R15" s="78"/>
      <c r="S15" s="78"/>
      <c r="T15" s="229"/>
      <c r="U15" s="75"/>
      <c r="V15" s="78"/>
      <c r="W15" s="75"/>
      <c r="X15" s="75"/>
      <c r="Y15" s="75"/>
      <c r="Z15" s="75"/>
    </row>
    <row r="16" spans="1:26" ht="24" hidden="1" thickBot="1" x14ac:dyDescent="0.4">
      <c r="A16" s="2"/>
      <c r="B16" s="1"/>
      <c r="C16" s="1"/>
      <c r="D16" s="1"/>
      <c r="E16" s="14"/>
      <c r="F16" s="1"/>
      <c r="G16" s="14"/>
      <c r="H16" s="14"/>
      <c r="I16" s="7"/>
      <c r="J16" s="7"/>
      <c r="K16" s="7"/>
      <c r="L16" s="7"/>
      <c r="M16" s="8"/>
      <c r="N16" s="7"/>
      <c r="O16" s="7"/>
      <c r="P16" s="7"/>
      <c r="Q16" s="7"/>
      <c r="R16" s="7"/>
      <c r="S16" s="7"/>
      <c r="T16" s="230"/>
      <c r="U16" s="15"/>
      <c r="W16" s="1"/>
      <c r="X16" s="16"/>
      <c r="Y16" s="16"/>
      <c r="Z16" s="1"/>
    </row>
    <row r="17" spans="1:27" ht="27.75" customHeight="1" x14ac:dyDescent="0.25">
      <c r="A17" s="553"/>
      <c r="B17" s="496"/>
      <c r="C17" s="497"/>
      <c r="D17" s="538" t="s">
        <v>56</v>
      </c>
      <c r="E17" s="539"/>
      <c r="F17" s="539"/>
      <c r="G17" s="539"/>
      <c r="H17" s="539"/>
      <c r="I17" s="539"/>
      <c r="J17" s="539"/>
      <c r="K17" s="539"/>
      <c r="L17" s="539"/>
      <c r="M17" s="539"/>
      <c r="N17" s="539"/>
      <c r="O17" s="539"/>
      <c r="P17" s="539"/>
      <c r="Q17" s="539"/>
      <c r="R17" s="539"/>
      <c r="S17" s="539"/>
      <c r="T17" s="539"/>
      <c r="U17" s="539"/>
      <c r="V17" s="539"/>
      <c r="W17" s="540"/>
      <c r="X17" s="121" t="s">
        <v>57</v>
      </c>
      <c r="Z17" s="1"/>
    </row>
    <row r="18" spans="1:27" ht="27.75" customHeight="1" x14ac:dyDescent="0.25">
      <c r="A18" s="554"/>
      <c r="B18" s="555"/>
      <c r="C18" s="439"/>
      <c r="D18" s="541"/>
      <c r="E18" s="542"/>
      <c r="F18" s="542"/>
      <c r="G18" s="542"/>
      <c r="H18" s="542"/>
      <c r="I18" s="542"/>
      <c r="J18" s="542"/>
      <c r="K18" s="542"/>
      <c r="L18" s="542"/>
      <c r="M18" s="542"/>
      <c r="N18" s="542"/>
      <c r="O18" s="542"/>
      <c r="P18" s="542"/>
      <c r="Q18" s="542"/>
      <c r="R18" s="542"/>
      <c r="S18" s="542"/>
      <c r="T18" s="542"/>
      <c r="U18" s="542"/>
      <c r="V18" s="542"/>
      <c r="W18" s="543"/>
      <c r="X18" s="176" t="s">
        <v>168</v>
      </c>
      <c r="Z18" s="1"/>
    </row>
    <row r="19" spans="1:27" ht="27.75" customHeight="1" x14ac:dyDescent="0.25">
      <c r="A19" s="554"/>
      <c r="B19" s="555"/>
      <c r="C19" s="439"/>
      <c r="D19" s="541"/>
      <c r="E19" s="542"/>
      <c r="F19" s="542"/>
      <c r="G19" s="542"/>
      <c r="H19" s="542"/>
      <c r="I19" s="542"/>
      <c r="J19" s="542"/>
      <c r="K19" s="542"/>
      <c r="L19" s="542"/>
      <c r="M19" s="542"/>
      <c r="N19" s="542"/>
      <c r="O19" s="542"/>
      <c r="P19" s="542"/>
      <c r="Q19" s="542"/>
      <c r="R19" s="542"/>
      <c r="S19" s="542"/>
      <c r="T19" s="542"/>
      <c r="U19" s="542"/>
      <c r="V19" s="542"/>
      <c r="W19" s="543"/>
      <c r="X19" s="177" t="s">
        <v>169</v>
      </c>
      <c r="Z19" s="1"/>
    </row>
    <row r="20" spans="1:27" ht="27.75" customHeight="1" thickBot="1" x14ac:dyDescent="0.3">
      <c r="A20" s="556"/>
      <c r="B20" s="419"/>
      <c r="C20" s="420"/>
      <c r="D20" s="544"/>
      <c r="E20" s="545"/>
      <c r="F20" s="545"/>
      <c r="G20" s="545"/>
      <c r="H20" s="545"/>
      <c r="I20" s="545"/>
      <c r="J20" s="545"/>
      <c r="K20" s="545"/>
      <c r="L20" s="545"/>
      <c r="M20" s="545"/>
      <c r="N20" s="545"/>
      <c r="O20" s="545"/>
      <c r="P20" s="545"/>
      <c r="Q20" s="545"/>
      <c r="R20" s="545"/>
      <c r="S20" s="545"/>
      <c r="T20" s="545"/>
      <c r="U20" s="545"/>
      <c r="V20" s="545"/>
      <c r="W20" s="546"/>
      <c r="X20" s="122" t="s">
        <v>58</v>
      </c>
      <c r="Z20" s="1"/>
    </row>
    <row r="21" spans="1:27" ht="36.75" customHeight="1" thickBot="1" x14ac:dyDescent="0.3">
      <c r="A21" s="17"/>
      <c r="B21" s="18"/>
      <c r="C21" s="18"/>
      <c r="D21" s="18"/>
      <c r="E21" s="19"/>
      <c r="F21" s="20"/>
      <c r="G21" s="21"/>
      <c r="H21" s="21"/>
      <c r="I21" s="20"/>
      <c r="J21" s="20"/>
      <c r="K21" s="20"/>
      <c r="L21" s="20"/>
      <c r="M21" s="20"/>
      <c r="N21" s="20"/>
      <c r="O21" s="20"/>
      <c r="P21" s="20"/>
      <c r="Q21" s="20"/>
      <c r="R21" s="20"/>
      <c r="S21" s="20"/>
      <c r="T21" s="231"/>
      <c r="U21" s="22"/>
      <c r="V21" s="20"/>
      <c r="W21" s="20"/>
      <c r="X21" s="21"/>
    </row>
    <row r="22" spans="1:27" ht="63" customHeight="1" thickBot="1" x14ac:dyDescent="0.3">
      <c r="A22" s="547" t="s">
        <v>59</v>
      </c>
      <c r="B22" s="548"/>
      <c r="C22" s="549"/>
      <c r="D22" s="23"/>
      <c r="E22" s="530" t="str">
        <f>CONCATENATE("INFORME DE SEGUIMIENTO DEL PROCESO ",A23)</f>
        <v>INFORME DE SEGUIMIENTO DEL PROCESO GESTIÓN DOCUMENTAL</v>
      </c>
      <c r="F22" s="531"/>
      <c r="G22" s="21"/>
      <c r="H22" s="566" t="s">
        <v>60</v>
      </c>
      <c r="I22" s="567"/>
      <c r="J22" s="568"/>
      <c r="K22" s="107"/>
      <c r="L22" s="107"/>
      <c r="M22" s="574" t="s">
        <v>61</v>
      </c>
      <c r="N22" s="575"/>
      <c r="O22" s="576"/>
      <c r="P22" s="111"/>
      <c r="Q22" s="111"/>
      <c r="R22" s="111"/>
      <c r="S22" s="111"/>
      <c r="T22" s="232"/>
      <c r="U22" s="111"/>
      <c r="V22" s="226"/>
      <c r="W22" s="111"/>
      <c r="X22" s="110"/>
    </row>
    <row r="23" spans="1:27" ht="87.75" customHeight="1" thickBot="1" x14ac:dyDescent="0.3">
      <c r="A23" s="590" t="s">
        <v>38</v>
      </c>
      <c r="B23" s="591"/>
      <c r="C23" s="592"/>
      <c r="D23" s="23"/>
      <c r="E23" s="125" t="s">
        <v>151</v>
      </c>
      <c r="F23" s="126">
        <f>COUNTA(E31:E51)</f>
        <v>8</v>
      </c>
      <c r="G23" s="21"/>
      <c r="H23" s="597" t="s">
        <v>69</v>
      </c>
      <c r="I23" s="598"/>
      <c r="J23" s="128">
        <f>COUNTIF(I31:I51,"Acción Correctiva")</f>
        <v>4</v>
      </c>
      <c r="K23" s="112"/>
      <c r="L23" s="108"/>
      <c r="M23" s="113" t="s">
        <v>65</v>
      </c>
      <c r="N23" s="124" t="s">
        <v>66</v>
      </c>
      <c r="O23" s="156" t="s">
        <v>67</v>
      </c>
      <c r="P23" s="111"/>
      <c r="Q23" s="111"/>
      <c r="R23" s="111"/>
      <c r="S23" s="111"/>
      <c r="T23" s="232"/>
      <c r="U23" s="110"/>
      <c r="V23" s="227"/>
      <c r="W23" s="23"/>
      <c r="X23" s="110"/>
    </row>
    <row r="24" spans="1:27" ht="48.75" customHeight="1" thickBot="1" x14ac:dyDescent="0.4">
      <c r="A24" s="27"/>
      <c r="B24" s="23"/>
      <c r="C24" s="23"/>
      <c r="D24" s="28"/>
      <c r="E24" s="127" t="s">
        <v>62</v>
      </c>
      <c r="F24" s="128">
        <f>COUNTA(H31:H51)</f>
        <v>21</v>
      </c>
      <c r="G24" s="24"/>
      <c r="H24" s="571" t="s">
        <v>156</v>
      </c>
      <c r="I24" s="572"/>
      <c r="J24" s="131">
        <f>COUNTIF(I31:I51,"Acción Preventiva y/o de mejora")</f>
        <v>17</v>
      </c>
      <c r="K24" s="112"/>
      <c r="L24" s="108"/>
      <c r="M24" s="114">
        <v>2016</v>
      </c>
      <c r="N24" s="37">
        <v>0</v>
      </c>
      <c r="O24" s="115">
        <v>9</v>
      </c>
      <c r="P24" s="111"/>
      <c r="Q24" s="111"/>
      <c r="R24" s="112"/>
      <c r="S24" s="112"/>
      <c r="T24" s="233"/>
      <c r="U24" s="110"/>
      <c r="V24" s="227"/>
      <c r="W24" s="23"/>
      <c r="X24" s="110"/>
    </row>
    <row r="25" spans="1:27" ht="53.25" customHeight="1" x14ac:dyDescent="0.35">
      <c r="A25" s="27"/>
      <c r="B25" s="23"/>
      <c r="C25" s="23"/>
      <c r="D25" s="33"/>
      <c r="E25" s="129" t="s">
        <v>152</v>
      </c>
      <c r="F25" s="373">
        <f>COUNTIF(W31:W52, "Vencida")</f>
        <v>1</v>
      </c>
      <c r="G25" s="24"/>
      <c r="H25" s="573"/>
      <c r="I25" s="573"/>
      <c r="J25" s="118"/>
      <c r="K25" s="112"/>
      <c r="L25" s="108"/>
      <c r="M25" s="116">
        <v>2017</v>
      </c>
      <c r="N25" s="46"/>
      <c r="O25" s="117"/>
      <c r="P25" s="111"/>
      <c r="Q25" s="111"/>
      <c r="R25" s="112"/>
      <c r="S25" s="112"/>
      <c r="T25" s="233"/>
      <c r="U25" s="110"/>
      <c r="V25" s="227"/>
      <c r="W25" s="23"/>
      <c r="X25" s="62"/>
    </row>
    <row r="26" spans="1:27" ht="48.75" customHeight="1" x14ac:dyDescent="0.35">
      <c r="A26" s="27"/>
      <c r="B26" s="23"/>
      <c r="C26" s="23"/>
      <c r="D26" s="28"/>
      <c r="E26" s="129" t="s">
        <v>153</v>
      </c>
      <c r="F26" s="373">
        <f>COUNTIF(W31:W52, "En ejecución")</f>
        <v>1</v>
      </c>
      <c r="G26" s="24"/>
      <c r="H26" s="573"/>
      <c r="I26" s="573"/>
      <c r="J26" s="174"/>
      <c r="K26" s="118"/>
      <c r="L26" s="108"/>
      <c r="M26" s="116">
        <v>2018</v>
      </c>
      <c r="N26" s="46"/>
      <c r="O26" s="117"/>
      <c r="P26" s="111"/>
      <c r="Q26" s="111"/>
      <c r="R26" s="112"/>
      <c r="S26" s="112"/>
      <c r="T26" s="233"/>
      <c r="U26" s="110"/>
      <c r="V26" s="227"/>
      <c r="W26" s="23"/>
      <c r="X26" s="62"/>
    </row>
    <row r="27" spans="1:27" ht="51" customHeight="1" thickBot="1" x14ac:dyDescent="0.4">
      <c r="A27" s="27"/>
      <c r="B27" s="23"/>
      <c r="C27" s="23"/>
      <c r="D27" s="33"/>
      <c r="E27" s="130" t="s">
        <v>155</v>
      </c>
      <c r="F27" s="374">
        <f>COUNTIF(W31:W52, "Cerrada")</f>
        <v>18</v>
      </c>
      <c r="G27" s="24"/>
      <c r="H27" s="25"/>
      <c r="I27" s="109"/>
      <c r="J27" s="108"/>
      <c r="K27" s="108"/>
      <c r="L27" s="108"/>
      <c r="M27" s="119" t="s">
        <v>75</v>
      </c>
      <c r="N27" s="120">
        <f>SUM(N24:N26)</f>
        <v>0</v>
      </c>
      <c r="O27" s="157">
        <f>SUM(O24:O26)</f>
        <v>9</v>
      </c>
      <c r="P27" s="111"/>
      <c r="Q27" s="111"/>
      <c r="R27" s="112"/>
      <c r="S27" s="112"/>
      <c r="T27" s="233"/>
      <c r="U27" s="110"/>
      <c r="V27" s="227"/>
      <c r="W27" s="23"/>
      <c r="X27" s="62"/>
    </row>
    <row r="28" spans="1:27" ht="41.25" customHeight="1" thickBot="1" x14ac:dyDescent="0.4">
      <c r="A28" s="27"/>
      <c r="B28" s="23"/>
      <c r="C28" s="23"/>
      <c r="D28" s="23"/>
      <c r="E28" s="103"/>
      <c r="F28" s="104"/>
      <c r="G28" s="24"/>
      <c r="H28" s="25"/>
      <c r="I28" s="105"/>
      <c r="J28" s="106"/>
      <c r="K28" s="105"/>
      <c r="L28" s="106"/>
      <c r="M28" s="123"/>
      <c r="N28" s="26"/>
      <c r="O28" s="26"/>
      <c r="P28" s="26"/>
      <c r="Q28" s="26"/>
      <c r="R28" s="20"/>
      <c r="S28" s="20"/>
      <c r="T28" s="234"/>
      <c r="U28" s="20"/>
      <c r="V28" s="20"/>
      <c r="W28" s="20"/>
      <c r="X28" s="20"/>
    </row>
    <row r="29" spans="1:27" s="97" customFormat="1" ht="45" customHeight="1" thickBot="1" x14ac:dyDescent="0.25">
      <c r="A29" s="557" t="s">
        <v>80</v>
      </c>
      <c r="B29" s="558"/>
      <c r="C29" s="558"/>
      <c r="D29" s="558"/>
      <c r="E29" s="558"/>
      <c r="F29" s="558"/>
      <c r="G29" s="559"/>
      <c r="H29" s="550" t="s">
        <v>81</v>
      </c>
      <c r="I29" s="551"/>
      <c r="J29" s="551"/>
      <c r="K29" s="551"/>
      <c r="L29" s="551"/>
      <c r="M29" s="551"/>
      <c r="N29" s="552"/>
      <c r="O29" s="563" t="s">
        <v>82</v>
      </c>
      <c r="P29" s="564"/>
      <c r="Q29" s="564"/>
      <c r="R29" s="564"/>
      <c r="S29" s="565"/>
      <c r="T29" s="527" t="s">
        <v>148</v>
      </c>
      <c r="U29" s="528"/>
      <c r="V29" s="528"/>
      <c r="W29" s="528"/>
      <c r="X29" s="529"/>
      <c r="Y29" s="99"/>
      <c r="Z29" s="100"/>
      <c r="AA29" s="101"/>
    </row>
    <row r="30" spans="1:27" ht="63" customHeight="1" thickBot="1" x14ac:dyDescent="0.3">
      <c r="A30" s="196" t="s">
        <v>154</v>
      </c>
      <c r="B30" s="197" t="s">
        <v>3</v>
      </c>
      <c r="C30" s="197" t="s">
        <v>84</v>
      </c>
      <c r="D30" s="197" t="s">
        <v>140</v>
      </c>
      <c r="E30" s="197" t="s">
        <v>141</v>
      </c>
      <c r="F30" s="197" t="s">
        <v>142</v>
      </c>
      <c r="G30" s="198" t="s">
        <v>143</v>
      </c>
      <c r="H30" s="199" t="s">
        <v>146</v>
      </c>
      <c r="I30" s="197" t="s">
        <v>5</v>
      </c>
      <c r="J30" s="197" t="s">
        <v>85</v>
      </c>
      <c r="K30" s="200" t="s">
        <v>86</v>
      </c>
      <c r="L30" s="200" t="s">
        <v>88</v>
      </c>
      <c r="M30" s="200" t="s">
        <v>89</v>
      </c>
      <c r="N30" s="201" t="s">
        <v>90</v>
      </c>
      <c r="O30" s="535" t="s">
        <v>91</v>
      </c>
      <c r="P30" s="536"/>
      <c r="Q30" s="536"/>
      <c r="R30" s="537"/>
      <c r="S30" s="201" t="s">
        <v>92</v>
      </c>
      <c r="T30" s="235" t="s">
        <v>91</v>
      </c>
      <c r="U30" s="200" t="s">
        <v>92</v>
      </c>
      <c r="V30" s="200" t="s">
        <v>166</v>
      </c>
      <c r="W30" s="200" t="s">
        <v>93</v>
      </c>
      <c r="X30" s="201" t="s">
        <v>163</v>
      </c>
      <c r="Y30" s="98"/>
      <c r="Z30" s="102"/>
      <c r="AA30" s="102"/>
    </row>
    <row r="31" spans="1:27" ht="378" customHeight="1" x14ac:dyDescent="0.25">
      <c r="A31" s="601">
        <v>11</v>
      </c>
      <c r="B31" s="603" t="s">
        <v>10</v>
      </c>
      <c r="C31" s="603" t="s">
        <v>133</v>
      </c>
      <c r="D31" s="604">
        <v>42832</v>
      </c>
      <c r="E31" s="595" t="s">
        <v>175</v>
      </c>
      <c r="F31" s="603" t="s">
        <v>11</v>
      </c>
      <c r="G31" s="595" t="s">
        <v>176</v>
      </c>
      <c r="H31" s="237" t="s">
        <v>177</v>
      </c>
      <c r="I31" s="251" t="s">
        <v>147</v>
      </c>
      <c r="J31" s="251" t="s">
        <v>178</v>
      </c>
      <c r="K31" s="251" t="s">
        <v>179</v>
      </c>
      <c r="L31" s="238">
        <v>42857</v>
      </c>
      <c r="M31" s="238">
        <v>42767</v>
      </c>
      <c r="N31" s="238">
        <v>42931</v>
      </c>
      <c r="O31" s="593" t="s">
        <v>180</v>
      </c>
      <c r="P31" s="593"/>
      <c r="Q31" s="593"/>
      <c r="R31" s="593"/>
      <c r="S31" s="253" t="s">
        <v>181</v>
      </c>
      <c r="T31" s="239" t="s">
        <v>359</v>
      </c>
      <c r="U31" s="237" t="s">
        <v>182</v>
      </c>
      <c r="V31" s="394" t="s">
        <v>164</v>
      </c>
      <c r="W31" s="179" t="s">
        <v>30</v>
      </c>
      <c r="X31" s="210" t="s">
        <v>253</v>
      </c>
      <c r="Y31" s="77"/>
      <c r="Z31" s="1"/>
    </row>
    <row r="32" spans="1:27" ht="229.5" x14ac:dyDescent="0.25">
      <c r="A32" s="602"/>
      <c r="B32" s="600"/>
      <c r="C32" s="600"/>
      <c r="D32" s="605"/>
      <c r="E32" s="596"/>
      <c r="F32" s="600"/>
      <c r="G32" s="596"/>
      <c r="H32" s="206" t="s">
        <v>183</v>
      </c>
      <c r="I32" s="248" t="s">
        <v>147</v>
      </c>
      <c r="J32" s="248" t="s">
        <v>184</v>
      </c>
      <c r="K32" s="248" t="s">
        <v>179</v>
      </c>
      <c r="L32" s="225">
        <v>42857</v>
      </c>
      <c r="M32" s="225">
        <v>42767</v>
      </c>
      <c r="N32" s="225">
        <v>42931</v>
      </c>
      <c r="O32" s="594" t="s">
        <v>185</v>
      </c>
      <c r="P32" s="594"/>
      <c r="Q32" s="594"/>
      <c r="R32" s="594"/>
      <c r="S32" s="249" t="s">
        <v>181</v>
      </c>
      <c r="T32" s="240" t="s">
        <v>360</v>
      </c>
      <c r="U32" s="206" t="s">
        <v>186</v>
      </c>
      <c r="V32" s="372" t="s">
        <v>164</v>
      </c>
      <c r="W32" s="179" t="s">
        <v>30</v>
      </c>
      <c r="X32" s="205" t="s">
        <v>254</v>
      </c>
      <c r="Y32" s="16"/>
      <c r="Z32" s="1"/>
    </row>
    <row r="33" spans="1:26" ht="242.25" x14ac:dyDescent="0.25">
      <c r="A33" s="602"/>
      <c r="B33" s="600"/>
      <c r="C33" s="600"/>
      <c r="D33" s="605"/>
      <c r="E33" s="596"/>
      <c r="F33" s="600"/>
      <c r="G33" s="596"/>
      <c r="H33" s="206" t="s">
        <v>187</v>
      </c>
      <c r="I33" s="248" t="s">
        <v>147</v>
      </c>
      <c r="J33" s="248" t="s">
        <v>188</v>
      </c>
      <c r="K33" s="248" t="s">
        <v>179</v>
      </c>
      <c r="L33" s="225">
        <v>42857</v>
      </c>
      <c r="M33" s="225">
        <v>42767</v>
      </c>
      <c r="N33" s="225">
        <v>42933</v>
      </c>
      <c r="O33" s="594" t="s">
        <v>189</v>
      </c>
      <c r="P33" s="594"/>
      <c r="Q33" s="594"/>
      <c r="R33" s="594"/>
      <c r="S33" s="249"/>
      <c r="T33" s="240" t="s">
        <v>357</v>
      </c>
      <c r="U33" s="206" t="s">
        <v>190</v>
      </c>
      <c r="V33" s="372" t="s">
        <v>164</v>
      </c>
      <c r="W33" s="179" t="s">
        <v>30</v>
      </c>
      <c r="X33" s="205" t="s">
        <v>255</v>
      </c>
      <c r="Y33" s="16"/>
      <c r="Z33" s="1"/>
    </row>
    <row r="34" spans="1:26" s="175" customFormat="1" ht="229.5" x14ac:dyDescent="0.25">
      <c r="A34" s="602"/>
      <c r="B34" s="600"/>
      <c r="C34" s="600"/>
      <c r="D34" s="605"/>
      <c r="E34" s="596"/>
      <c r="F34" s="600"/>
      <c r="G34" s="596"/>
      <c r="H34" s="206" t="s">
        <v>191</v>
      </c>
      <c r="I34" s="248" t="s">
        <v>147</v>
      </c>
      <c r="J34" s="248" t="s">
        <v>192</v>
      </c>
      <c r="K34" s="248" t="s">
        <v>179</v>
      </c>
      <c r="L34" s="225">
        <v>42857</v>
      </c>
      <c r="M34" s="225">
        <v>42933</v>
      </c>
      <c r="N34" s="225">
        <v>42937</v>
      </c>
      <c r="O34" s="594" t="s">
        <v>193</v>
      </c>
      <c r="P34" s="594"/>
      <c r="Q34" s="594"/>
      <c r="R34" s="594"/>
      <c r="S34" s="249" t="s">
        <v>181</v>
      </c>
      <c r="T34" s="240" t="s">
        <v>361</v>
      </c>
      <c r="U34" s="206" t="s">
        <v>358</v>
      </c>
      <c r="V34" s="372" t="s">
        <v>164</v>
      </c>
      <c r="W34" s="179" t="s">
        <v>30</v>
      </c>
      <c r="X34" s="205" t="s">
        <v>375</v>
      </c>
      <c r="Y34" s="16"/>
      <c r="Z34" s="1"/>
    </row>
    <row r="35" spans="1:26" s="175" customFormat="1" ht="293.25" x14ac:dyDescent="0.25">
      <c r="A35" s="602"/>
      <c r="B35" s="600"/>
      <c r="C35" s="600"/>
      <c r="D35" s="605"/>
      <c r="E35" s="596"/>
      <c r="F35" s="600"/>
      <c r="G35" s="596"/>
      <c r="H35" s="206" t="s">
        <v>194</v>
      </c>
      <c r="I35" s="248" t="s">
        <v>147</v>
      </c>
      <c r="J35" s="248" t="s">
        <v>195</v>
      </c>
      <c r="K35" s="248" t="s">
        <v>179</v>
      </c>
      <c r="L35" s="225">
        <v>42857</v>
      </c>
      <c r="M35" s="225">
        <v>42940</v>
      </c>
      <c r="N35" s="225">
        <v>42947</v>
      </c>
      <c r="O35" s="594" t="s">
        <v>196</v>
      </c>
      <c r="P35" s="594"/>
      <c r="Q35" s="594"/>
      <c r="R35" s="594"/>
      <c r="S35" s="249"/>
      <c r="T35" s="240" t="s">
        <v>362</v>
      </c>
      <c r="U35" s="206" t="s">
        <v>354</v>
      </c>
      <c r="V35" s="372" t="s">
        <v>164</v>
      </c>
      <c r="W35" s="179" t="s">
        <v>30</v>
      </c>
      <c r="X35" s="205" t="s">
        <v>355</v>
      </c>
      <c r="Y35" s="16"/>
      <c r="Z35" s="1"/>
    </row>
    <row r="36" spans="1:26" s="175" customFormat="1" ht="357" x14ac:dyDescent="0.25">
      <c r="A36" s="602">
        <v>12</v>
      </c>
      <c r="B36" s="600" t="s">
        <v>10</v>
      </c>
      <c r="C36" s="600" t="s">
        <v>133</v>
      </c>
      <c r="D36" s="605">
        <v>42832</v>
      </c>
      <c r="E36" s="600" t="s">
        <v>197</v>
      </c>
      <c r="F36" s="600" t="s">
        <v>11</v>
      </c>
      <c r="G36" s="596" t="s">
        <v>198</v>
      </c>
      <c r="H36" s="206" t="s">
        <v>199</v>
      </c>
      <c r="I36" s="248" t="s">
        <v>147</v>
      </c>
      <c r="J36" s="248" t="s">
        <v>178</v>
      </c>
      <c r="K36" s="248" t="s">
        <v>179</v>
      </c>
      <c r="L36" s="225">
        <v>42857</v>
      </c>
      <c r="M36" s="225">
        <v>42962</v>
      </c>
      <c r="N36" s="225">
        <v>43069</v>
      </c>
      <c r="O36" s="594" t="s">
        <v>200</v>
      </c>
      <c r="P36" s="594"/>
      <c r="Q36" s="594"/>
      <c r="R36" s="594"/>
      <c r="S36" s="249" t="s">
        <v>201</v>
      </c>
      <c r="T36" s="240" t="s">
        <v>367</v>
      </c>
      <c r="U36" s="206" t="s">
        <v>372</v>
      </c>
      <c r="V36" s="372" t="s">
        <v>164</v>
      </c>
      <c r="W36" s="179" t="s">
        <v>30</v>
      </c>
      <c r="X36" s="205" t="s">
        <v>376</v>
      </c>
      <c r="Y36" s="16"/>
      <c r="Z36" s="1"/>
    </row>
    <row r="37" spans="1:26" s="175" customFormat="1" ht="382.5" x14ac:dyDescent="0.25">
      <c r="A37" s="602"/>
      <c r="B37" s="600"/>
      <c r="C37" s="600"/>
      <c r="D37" s="605"/>
      <c r="E37" s="600"/>
      <c r="F37" s="600"/>
      <c r="G37" s="596"/>
      <c r="H37" s="206" t="s">
        <v>202</v>
      </c>
      <c r="I37" s="248" t="s">
        <v>147</v>
      </c>
      <c r="J37" s="248" t="s">
        <v>188</v>
      </c>
      <c r="K37" s="248" t="s">
        <v>179</v>
      </c>
      <c r="L37" s="225">
        <v>42857</v>
      </c>
      <c r="M37" s="225">
        <v>42962</v>
      </c>
      <c r="N37" s="225">
        <v>43069</v>
      </c>
      <c r="O37" s="594" t="s">
        <v>203</v>
      </c>
      <c r="P37" s="594"/>
      <c r="Q37" s="594"/>
      <c r="R37" s="594"/>
      <c r="S37" s="249" t="s">
        <v>201</v>
      </c>
      <c r="T37" s="240" t="s">
        <v>368</v>
      </c>
      <c r="U37" s="206" t="s">
        <v>371</v>
      </c>
      <c r="V37" s="372" t="s">
        <v>164</v>
      </c>
      <c r="W37" s="179" t="s">
        <v>30</v>
      </c>
      <c r="X37" s="205" t="s">
        <v>356</v>
      </c>
      <c r="Y37" s="16"/>
      <c r="Z37" s="1"/>
    </row>
    <row r="38" spans="1:26" s="175" customFormat="1" ht="409.5" x14ac:dyDescent="0.25">
      <c r="A38" s="602"/>
      <c r="B38" s="600"/>
      <c r="C38" s="600"/>
      <c r="D38" s="605"/>
      <c r="E38" s="600"/>
      <c r="F38" s="600"/>
      <c r="G38" s="596"/>
      <c r="H38" s="206" t="s">
        <v>204</v>
      </c>
      <c r="I38" s="248" t="s">
        <v>147</v>
      </c>
      <c r="J38" s="248" t="s">
        <v>205</v>
      </c>
      <c r="K38" s="248" t="s">
        <v>179</v>
      </c>
      <c r="L38" s="225">
        <v>42857</v>
      </c>
      <c r="M38" s="225">
        <v>43073</v>
      </c>
      <c r="N38" s="225">
        <v>43077</v>
      </c>
      <c r="O38" s="594" t="s">
        <v>206</v>
      </c>
      <c r="P38" s="594"/>
      <c r="Q38" s="594"/>
      <c r="R38" s="594"/>
      <c r="S38" s="249"/>
      <c r="T38" s="240" t="s">
        <v>369</v>
      </c>
      <c r="U38" s="206" t="s">
        <v>373</v>
      </c>
      <c r="V38" s="372" t="s">
        <v>164</v>
      </c>
      <c r="W38" s="179" t="s">
        <v>30</v>
      </c>
      <c r="X38" s="224" t="s">
        <v>377</v>
      </c>
      <c r="Y38" s="16"/>
      <c r="Z38" s="1"/>
    </row>
    <row r="39" spans="1:26" s="175" customFormat="1" ht="262.5" customHeight="1" x14ac:dyDescent="0.25">
      <c r="A39" s="602"/>
      <c r="B39" s="600"/>
      <c r="C39" s="600"/>
      <c r="D39" s="605"/>
      <c r="E39" s="600"/>
      <c r="F39" s="600"/>
      <c r="G39" s="596"/>
      <c r="H39" s="206" t="s">
        <v>207</v>
      </c>
      <c r="I39" s="248" t="s">
        <v>147</v>
      </c>
      <c r="J39" s="248" t="s">
        <v>208</v>
      </c>
      <c r="K39" s="248" t="s">
        <v>179</v>
      </c>
      <c r="L39" s="225">
        <v>42857</v>
      </c>
      <c r="M39" s="225">
        <v>43080</v>
      </c>
      <c r="N39" s="225">
        <v>43084</v>
      </c>
      <c r="O39" s="594" t="s">
        <v>209</v>
      </c>
      <c r="P39" s="594"/>
      <c r="Q39" s="594"/>
      <c r="R39" s="594"/>
      <c r="S39" s="249"/>
      <c r="T39" s="240" t="s">
        <v>370</v>
      </c>
      <c r="U39" s="206" t="s">
        <v>374</v>
      </c>
      <c r="V39" s="372" t="s">
        <v>164</v>
      </c>
      <c r="W39" s="179" t="s">
        <v>30</v>
      </c>
      <c r="X39" s="205" t="s">
        <v>378</v>
      </c>
      <c r="Y39" s="16"/>
      <c r="Z39" s="1"/>
    </row>
    <row r="40" spans="1:26" s="175" customFormat="1" ht="372" customHeight="1" x14ac:dyDescent="0.25">
      <c r="A40" s="602"/>
      <c r="B40" s="600"/>
      <c r="C40" s="600"/>
      <c r="D40" s="605"/>
      <c r="E40" s="600"/>
      <c r="F40" s="600"/>
      <c r="G40" s="596"/>
      <c r="H40" s="365" t="s">
        <v>210</v>
      </c>
      <c r="I40" s="363" t="s">
        <v>147</v>
      </c>
      <c r="J40" s="363" t="s">
        <v>211</v>
      </c>
      <c r="K40" s="363" t="s">
        <v>179</v>
      </c>
      <c r="L40" s="364">
        <v>42857</v>
      </c>
      <c r="M40" s="364">
        <v>43467</v>
      </c>
      <c r="N40" s="364">
        <v>43830</v>
      </c>
      <c r="O40" s="594" t="s">
        <v>506</v>
      </c>
      <c r="P40" s="594"/>
      <c r="Q40" s="594"/>
      <c r="R40" s="594"/>
      <c r="S40" s="362" t="s">
        <v>498</v>
      </c>
      <c r="T40" s="240" t="s">
        <v>625</v>
      </c>
      <c r="U40" s="366" t="s">
        <v>606</v>
      </c>
      <c r="V40" s="172"/>
      <c r="W40" s="179" t="s">
        <v>150</v>
      </c>
      <c r="X40" s="282" t="s">
        <v>607</v>
      </c>
      <c r="Y40" s="16"/>
      <c r="Z40" s="1"/>
    </row>
    <row r="41" spans="1:26" s="175" customFormat="1" ht="318.75" x14ac:dyDescent="0.25">
      <c r="A41" s="250">
        <v>13</v>
      </c>
      <c r="B41" s="241" t="s">
        <v>10</v>
      </c>
      <c r="C41" s="241" t="s">
        <v>133</v>
      </c>
      <c r="D41" s="252">
        <v>42832</v>
      </c>
      <c r="E41" s="249" t="s">
        <v>212</v>
      </c>
      <c r="F41" s="248" t="s">
        <v>11</v>
      </c>
      <c r="G41" s="249" t="s">
        <v>198</v>
      </c>
      <c r="H41" s="206" t="s">
        <v>213</v>
      </c>
      <c r="I41" s="248" t="s">
        <v>147</v>
      </c>
      <c r="J41" s="248" t="s">
        <v>214</v>
      </c>
      <c r="K41" s="248" t="s">
        <v>179</v>
      </c>
      <c r="L41" s="225">
        <v>42857</v>
      </c>
      <c r="M41" s="225">
        <v>43132</v>
      </c>
      <c r="N41" s="225">
        <v>43465</v>
      </c>
      <c r="O41" s="594" t="s">
        <v>499</v>
      </c>
      <c r="P41" s="594"/>
      <c r="Q41" s="594"/>
      <c r="R41" s="594"/>
      <c r="S41" s="243" t="s">
        <v>500</v>
      </c>
      <c r="T41" s="242" t="s">
        <v>579</v>
      </c>
      <c r="U41" s="366" t="s">
        <v>584</v>
      </c>
      <c r="V41" s="372" t="s">
        <v>164</v>
      </c>
      <c r="W41" s="179" t="s">
        <v>30</v>
      </c>
      <c r="X41" s="209" t="s">
        <v>580</v>
      </c>
      <c r="Y41" s="16"/>
      <c r="Z41" s="1"/>
    </row>
    <row r="42" spans="1:26" s="175" customFormat="1" ht="293.25" x14ac:dyDescent="0.25">
      <c r="A42" s="250">
        <v>14</v>
      </c>
      <c r="B42" s="241" t="s">
        <v>10</v>
      </c>
      <c r="C42" s="241" t="s">
        <v>133</v>
      </c>
      <c r="D42" s="252">
        <v>42832</v>
      </c>
      <c r="E42" s="249" t="s">
        <v>215</v>
      </c>
      <c r="F42" s="248" t="s">
        <v>11</v>
      </c>
      <c r="G42" s="249" t="s">
        <v>198</v>
      </c>
      <c r="H42" s="206" t="s">
        <v>216</v>
      </c>
      <c r="I42" s="248" t="s">
        <v>147</v>
      </c>
      <c r="J42" s="248" t="s">
        <v>217</v>
      </c>
      <c r="K42" s="248" t="s">
        <v>179</v>
      </c>
      <c r="L42" s="225">
        <v>42857</v>
      </c>
      <c r="M42" s="225">
        <v>42842</v>
      </c>
      <c r="N42" s="225">
        <v>42867</v>
      </c>
      <c r="O42" s="594" t="s">
        <v>218</v>
      </c>
      <c r="P42" s="594"/>
      <c r="Q42" s="594"/>
      <c r="R42" s="594"/>
      <c r="S42" s="313"/>
      <c r="T42" s="240" t="s">
        <v>384</v>
      </c>
      <c r="U42" s="206" t="s">
        <v>363</v>
      </c>
      <c r="V42" s="372" t="s">
        <v>164</v>
      </c>
      <c r="W42" s="179" t="s">
        <v>30</v>
      </c>
      <c r="X42" s="178" t="s">
        <v>379</v>
      </c>
      <c r="Y42" s="16"/>
      <c r="Z42" s="1"/>
    </row>
    <row r="43" spans="1:26" s="175" customFormat="1" ht="165.75" x14ac:dyDescent="0.25">
      <c r="A43" s="602">
        <v>15</v>
      </c>
      <c r="B43" s="600" t="s">
        <v>10</v>
      </c>
      <c r="C43" s="600" t="s">
        <v>133</v>
      </c>
      <c r="D43" s="605">
        <v>43038</v>
      </c>
      <c r="E43" s="596" t="s">
        <v>219</v>
      </c>
      <c r="F43" s="600" t="s">
        <v>11</v>
      </c>
      <c r="G43" s="596" t="s">
        <v>220</v>
      </c>
      <c r="H43" s="206" t="s">
        <v>221</v>
      </c>
      <c r="I43" s="248" t="s">
        <v>147</v>
      </c>
      <c r="J43" s="248" t="s">
        <v>222</v>
      </c>
      <c r="K43" s="248" t="s">
        <v>223</v>
      </c>
      <c r="L43" s="225">
        <v>43040</v>
      </c>
      <c r="M43" s="225">
        <v>43102</v>
      </c>
      <c r="N43" s="225">
        <v>43190</v>
      </c>
      <c r="O43" s="599" t="s">
        <v>353</v>
      </c>
      <c r="P43" s="594"/>
      <c r="Q43" s="594"/>
      <c r="R43" s="594"/>
      <c r="S43" s="243" t="s">
        <v>364</v>
      </c>
      <c r="T43" s="244" t="s">
        <v>365</v>
      </c>
      <c r="U43" s="245" t="s">
        <v>366</v>
      </c>
      <c r="V43" s="372" t="s">
        <v>164</v>
      </c>
      <c r="W43" s="179" t="s">
        <v>30</v>
      </c>
      <c r="X43" s="209" t="s">
        <v>380</v>
      </c>
      <c r="Y43" s="16"/>
      <c r="Z43" s="1"/>
    </row>
    <row r="44" spans="1:26" s="175" customFormat="1" ht="242.25" x14ac:dyDescent="0.25">
      <c r="A44" s="602"/>
      <c r="B44" s="600"/>
      <c r="C44" s="600"/>
      <c r="D44" s="605"/>
      <c r="E44" s="596"/>
      <c r="F44" s="600"/>
      <c r="G44" s="596"/>
      <c r="H44" s="206" t="s">
        <v>224</v>
      </c>
      <c r="I44" s="248" t="s">
        <v>147</v>
      </c>
      <c r="J44" s="248" t="s">
        <v>225</v>
      </c>
      <c r="K44" s="248" t="s">
        <v>223</v>
      </c>
      <c r="L44" s="225">
        <v>43040</v>
      </c>
      <c r="M44" s="225">
        <v>43191</v>
      </c>
      <c r="N44" s="225">
        <v>43465</v>
      </c>
      <c r="O44" s="599" t="s">
        <v>501</v>
      </c>
      <c r="P44" s="594"/>
      <c r="Q44" s="594"/>
      <c r="R44" s="594"/>
      <c r="S44" s="243" t="s">
        <v>502</v>
      </c>
      <c r="T44" s="223" t="s">
        <v>581</v>
      </c>
      <c r="U44" s="365" t="s">
        <v>582</v>
      </c>
      <c r="V44" s="372" t="s">
        <v>164</v>
      </c>
      <c r="W44" s="179" t="s">
        <v>30</v>
      </c>
      <c r="X44" s="209" t="s">
        <v>583</v>
      </c>
      <c r="Y44" s="16"/>
      <c r="Z44" s="1"/>
    </row>
    <row r="45" spans="1:26" s="175" customFormat="1" ht="102" x14ac:dyDescent="0.25">
      <c r="A45" s="602">
        <v>16</v>
      </c>
      <c r="B45" s="600" t="s">
        <v>10</v>
      </c>
      <c r="C45" s="600" t="s">
        <v>133</v>
      </c>
      <c r="D45" s="605">
        <v>43084</v>
      </c>
      <c r="E45" s="596" t="s">
        <v>226</v>
      </c>
      <c r="F45" s="600" t="s">
        <v>11</v>
      </c>
      <c r="G45" s="596" t="s">
        <v>227</v>
      </c>
      <c r="H45" s="206" t="s">
        <v>228</v>
      </c>
      <c r="I45" s="248" t="s">
        <v>147</v>
      </c>
      <c r="J45" s="248" t="s">
        <v>229</v>
      </c>
      <c r="K45" s="248" t="s">
        <v>179</v>
      </c>
      <c r="L45" s="225">
        <v>43112</v>
      </c>
      <c r="M45" s="225">
        <v>43143</v>
      </c>
      <c r="N45" s="225">
        <v>43159</v>
      </c>
      <c r="O45" s="599" t="s">
        <v>230</v>
      </c>
      <c r="P45" s="594"/>
      <c r="Q45" s="594"/>
      <c r="R45" s="594"/>
      <c r="S45" s="313" t="s">
        <v>231</v>
      </c>
      <c r="T45" s="223" t="s">
        <v>232</v>
      </c>
      <c r="U45" s="246" t="s">
        <v>233</v>
      </c>
      <c r="V45" s="372" t="s">
        <v>164</v>
      </c>
      <c r="W45" s="179" t="s">
        <v>30</v>
      </c>
      <c r="X45" s="207" t="s">
        <v>256</v>
      </c>
      <c r="Y45" s="16"/>
      <c r="Z45" s="1"/>
    </row>
    <row r="46" spans="1:26" s="175" customFormat="1" ht="63.75" x14ac:dyDescent="0.25">
      <c r="A46" s="602"/>
      <c r="B46" s="600"/>
      <c r="C46" s="600"/>
      <c r="D46" s="605"/>
      <c r="E46" s="596"/>
      <c r="F46" s="600"/>
      <c r="G46" s="596"/>
      <c r="H46" s="206" t="s">
        <v>234</v>
      </c>
      <c r="I46" s="248" t="s">
        <v>147</v>
      </c>
      <c r="J46" s="248" t="s">
        <v>235</v>
      </c>
      <c r="K46" s="248" t="s">
        <v>179</v>
      </c>
      <c r="L46" s="225">
        <v>43112</v>
      </c>
      <c r="M46" s="225">
        <v>43122</v>
      </c>
      <c r="N46" s="225">
        <v>43159</v>
      </c>
      <c r="O46" s="599" t="s">
        <v>236</v>
      </c>
      <c r="P46" s="594"/>
      <c r="Q46" s="594"/>
      <c r="R46" s="594"/>
      <c r="S46" s="313" t="s">
        <v>237</v>
      </c>
      <c r="T46" s="223" t="s">
        <v>238</v>
      </c>
      <c r="U46" s="206" t="s">
        <v>239</v>
      </c>
      <c r="V46" s="372" t="s">
        <v>164</v>
      </c>
      <c r="W46" s="179" t="s">
        <v>30</v>
      </c>
      <c r="X46" s="178" t="s">
        <v>257</v>
      </c>
      <c r="Y46" s="16"/>
      <c r="Z46" s="1"/>
    </row>
    <row r="47" spans="1:26" s="175" customFormat="1" ht="165.75" x14ac:dyDescent="0.25">
      <c r="A47" s="602"/>
      <c r="B47" s="600"/>
      <c r="C47" s="600"/>
      <c r="D47" s="605"/>
      <c r="E47" s="596"/>
      <c r="F47" s="600"/>
      <c r="G47" s="596"/>
      <c r="H47" s="206" t="s">
        <v>240</v>
      </c>
      <c r="I47" s="248" t="s">
        <v>147</v>
      </c>
      <c r="J47" s="248" t="s">
        <v>241</v>
      </c>
      <c r="K47" s="248" t="s">
        <v>179</v>
      </c>
      <c r="L47" s="225">
        <v>43112</v>
      </c>
      <c r="M47" s="225">
        <v>43122</v>
      </c>
      <c r="N47" s="225">
        <v>43465</v>
      </c>
      <c r="O47" s="599" t="s">
        <v>503</v>
      </c>
      <c r="P47" s="594"/>
      <c r="Q47" s="594"/>
      <c r="R47" s="594"/>
      <c r="S47" s="243" t="s">
        <v>411</v>
      </c>
      <c r="T47" s="247" t="s">
        <v>616</v>
      </c>
      <c r="U47" s="206" t="s">
        <v>617</v>
      </c>
      <c r="V47" s="372" t="s">
        <v>164</v>
      </c>
      <c r="W47" s="179" t="s">
        <v>30</v>
      </c>
      <c r="X47" s="209" t="s">
        <v>618</v>
      </c>
      <c r="Y47" s="16"/>
      <c r="Z47" s="1"/>
    </row>
    <row r="48" spans="1:26" s="175" customFormat="1" ht="265.5" customHeight="1" x14ac:dyDescent="0.25">
      <c r="A48" s="602">
        <v>17</v>
      </c>
      <c r="B48" s="600" t="s">
        <v>10</v>
      </c>
      <c r="C48" s="600" t="s">
        <v>242</v>
      </c>
      <c r="D48" s="605">
        <v>43084</v>
      </c>
      <c r="E48" s="596" t="s">
        <v>243</v>
      </c>
      <c r="F48" s="600" t="s">
        <v>11</v>
      </c>
      <c r="G48" s="596" t="s">
        <v>244</v>
      </c>
      <c r="H48" s="206" t="s">
        <v>245</v>
      </c>
      <c r="I48" s="248" t="s">
        <v>24</v>
      </c>
      <c r="J48" s="248" t="s">
        <v>229</v>
      </c>
      <c r="K48" s="248" t="s">
        <v>179</v>
      </c>
      <c r="L48" s="225">
        <v>43112</v>
      </c>
      <c r="M48" s="225">
        <v>43122</v>
      </c>
      <c r="N48" s="225">
        <v>43126</v>
      </c>
      <c r="O48" s="599" t="s">
        <v>504</v>
      </c>
      <c r="P48" s="594"/>
      <c r="Q48" s="594"/>
      <c r="R48" s="594"/>
      <c r="S48" s="313" t="s">
        <v>246</v>
      </c>
      <c r="T48" s="223" t="s">
        <v>629</v>
      </c>
      <c r="U48" s="246" t="s">
        <v>247</v>
      </c>
      <c r="V48" s="172"/>
      <c r="W48" s="179" t="s">
        <v>149</v>
      </c>
      <c r="X48" s="209" t="s">
        <v>630</v>
      </c>
      <c r="Y48" s="16"/>
      <c r="Z48" s="1"/>
    </row>
    <row r="49" spans="1:26" s="175" customFormat="1" ht="281.25" customHeight="1" x14ac:dyDescent="0.25">
      <c r="A49" s="602"/>
      <c r="B49" s="600"/>
      <c r="C49" s="600"/>
      <c r="D49" s="605"/>
      <c r="E49" s="596"/>
      <c r="F49" s="600"/>
      <c r="G49" s="596"/>
      <c r="H49" s="206" t="s">
        <v>248</v>
      </c>
      <c r="I49" s="248" t="s">
        <v>24</v>
      </c>
      <c r="J49" s="248" t="s">
        <v>249</v>
      </c>
      <c r="K49" s="248" t="s">
        <v>179</v>
      </c>
      <c r="L49" s="225">
        <v>43112</v>
      </c>
      <c r="M49" s="225">
        <v>43132</v>
      </c>
      <c r="N49" s="225">
        <v>43159</v>
      </c>
      <c r="O49" s="599" t="s">
        <v>505</v>
      </c>
      <c r="P49" s="594"/>
      <c r="Q49" s="594"/>
      <c r="R49" s="594"/>
      <c r="S49" s="313"/>
      <c r="T49" s="223" t="s">
        <v>631</v>
      </c>
      <c r="U49" s="206" t="s">
        <v>611</v>
      </c>
      <c r="V49" s="372" t="s">
        <v>164</v>
      </c>
      <c r="W49" s="179" t="s">
        <v>30</v>
      </c>
      <c r="X49" s="209" t="s">
        <v>419</v>
      </c>
      <c r="Y49" s="16"/>
      <c r="Z49" s="1"/>
    </row>
    <row r="50" spans="1:26" s="175" customFormat="1" ht="197.25" customHeight="1" x14ac:dyDescent="0.25">
      <c r="A50" s="602"/>
      <c r="B50" s="600"/>
      <c r="C50" s="600"/>
      <c r="D50" s="605"/>
      <c r="E50" s="596"/>
      <c r="F50" s="600"/>
      <c r="G50" s="596"/>
      <c r="H50" s="206" t="s">
        <v>250</v>
      </c>
      <c r="I50" s="248" t="s">
        <v>24</v>
      </c>
      <c r="J50" s="248" t="s">
        <v>251</v>
      </c>
      <c r="K50" s="248" t="s">
        <v>179</v>
      </c>
      <c r="L50" s="225">
        <v>43112</v>
      </c>
      <c r="M50" s="225">
        <v>43122</v>
      </c>
      <c r="N50" s="225">
        <v>43465</v>
      </c>
      <c r="O50" s="599" t="s">
        <v>410</v>
      </c>
      <c r="P50" s="594"/>
      <c r="Q50" s="594"/>
      <c r="R50" s="594"/>
      <c r="S50" s="313" t="s">
        <v>252</v>
      </c>
      <c r="T50" s="223" t="s">
        <v>608</v>
      </c>
      <c r="U50" s="206" t="s">
        <v>609</v>
      </c>
      <c r="V50" s="372" t="s">
        <v>164</v>
      </c>
      <c r="W50" s="179" t="s">
        <v>30</v>
      </c>
      <c r="X50" s="209" t="s">
        <v>610</v>
      </c>
      <c r="Y50" s="16"/>
      <c r="Z50" s="1"/>
    </row>
    <row r="51" spans="1:26" s="401" customFormat="1" ht="105" customHeight="1" x14ac:dyDescent="0.25">
      <c r="A51" s="403">
        <v>18</v>
      </c>
      <c r="B51" s="241" t="s">
        <v>10</v>
      </c>
      <c r="C51" s="241" t="s">
        <v>133</v>
      </c>
      <c r="D51" s="405">
        <v>43138</v>
      </c>
      <c r="E51" s="402" t="s">
        <v>694</v>
      </c>
      <c r="F51" s="404" t="s">
        <v>11</v>
      </c>
      <c r="G51" s="402" t="s">
        <v>695</v>
      </c>
      <c r="H51" s="406" t="s">
        <v>696</v>
      </c>
      <c r="I51" s="404" t="s">
        <v>24</v>
      </c>
      <c r="J51" s="404" t="s">
        <v>697</v>
      </c>
      <c r="K51" s="404" t="s">
        <v>179</v>
      </c>
      <c r="L51" s="405">
        <v>43503</v>
      </c>
      <c r="M51" s="405">
        <v>43503</v>
      </c>
      <c r="N51" s="405">
        <v>43511</v>
      </c>
      <c r="O51" s="594"/>
      <c r="P51" s="594"/>
      <c r="Q51" s="594"/>
      <c r="R51" s="594"/>
      <c r="S51" s="243"/>
      <c r="T51" s="242"/>
      <c r="U51" s="366"/>
      <c r="V51" s="372"/>
      <c r="W51" s="336"/>
      <c r="X51" s="209"/>
      <c r="Y51" s="1"/>
      <c r="Z51" s="1"/>
    </row>
    <row r="52" spans="1:26" x14ac:dyDescent="0.25">
      <c r="A52" s="1"/>
      <c r="B52" s="1"/>
      <c r="C52" s="1"/>
      <c r="D52" s="1"/>
      <c r="E52" s="16"/>
      <c r="F52" s="1"/>
      <c r="G52" s="16"/>
      <c r="H52" s="16"/>
      <c r="I52" s="1"/>
      <c r="J52" s="1"/>
      <c r="K52" s="1"/>
      <c r="L52" s="1"/>
      <c r="M52" s="1"/>
      <c r="N52" s="1"/>
      <c r="O52" s="1"/>
      <c r="P52" s="1"/>
      <c r="Q52" s="1"/>
      <c r="R52" s="1"/>
      <c r="S52" s="1"/>
      <c r="T52" s="230"/>
      <c r="U52" s="15"/>
      <c r="W52" s="13"/>
      <c r="X52" s="16"/>
      <c r="Y52" s="1"/>
      <c r="Z52" s="1"/>
    </row>
    <row r="53" spans="1:26" x14ac:dyDescent="0.25">
      <c r="A53" s="1"/>
      <c r="B53" s="1"/>
      <c r="C53" s="1"/>
      <c r="D53" s="1"/>
      <c r="E53" s="16"/>
      <c r="F53" s="1"/>
      <c r="G53" s="16"/>
      <c r="H53" s="16"/>
      <c r="I53" s="1"/>
      <c r="J53" s="1"/>
      <c r="K53" s="1"/>
      <c r="L53" s="1"/>
      <c r="M53" s="1"/>
      <c r="N53" s="1"/>
      <c r="O53" s="1"/>
      <c r="P53" s="1"/>
      <c r="Q53" s="1"/>
      <c r="R53" s="1"/>
      <c r="S53" s="1"/>
      <c r="T53" s="230"/>
      <c r="U53" s="15"/>
      <c r="W53" s="13"/>
      <c r="X53" s="16"/>
      <c r="Y53" s="1"/>
      <c r="Z53" s="1"/>
    </row>
    <row r="54" spans="1:26" x14ac:dyDescent="0.25">
      <c r="A54" s="1"/>
      <c r="B54" s="1"/>
      <c r="C54" s="1"/>
      <c r="D54" s="1"/>
      <c r="E54" s="16"/>
      <c r="F54" s="1"/>
      <c r="G54" s="16"/>
      <c r="H54" s="16"/>
      <c r="I54" s="1"/>
      <c r="J54" s="1"/>
      <c r="K54" s="1"/>
      <c r="L54" s="1"/>
      <c r="M54" s="1"/>
      <c r="N54" s="1"/>
      <c r="O54" s="1"/>
      <c r="P54" s="1"/>
      <c r="Q54" s="1"/>
      <c r="R54" s="1"/>
      <c r="S54" s="1"/>
      <c r="T54" s="230"/>
      <c r="U54" s="15"/>
      <c r="W54" s="13"/>
      <c r="X54" s="16"/>
      <c r="Y54" s="1"/>
      <c r="Z54" s="1"/>
    </row>
    <row r="55" spans="1:26" x14ac:dyDescent="0.25">
      <c r="A55" s="1"/>
      <c r="B55" s="1"/>
      <c r="C55" s="1"/>
      <c r="D55" s="1"/>
      <c r="E55" s="16"/>
      <c r="F55" s="1"/>
      <c r="G55" s="16"/>
      <c r="H55" s="16"/>
      <c r="I55" s="1"/>
      <c r="J55" s="1"/>
      <c r="K55" s="1"/>
      <c r="L55" s="1"/>
      <c r="M55" s="1"/>
      <c r="N55" s="1"/>
      <c r="O55" s="1"/>
      <c r="P55" s="1"/>
      <c r="Q55" s="1"/>
      <c r="R55" s="1"/>
      <c r="S55" s="1"/>
      <c r="T55" s="230"/>
      <c r="U55" s="15"/>
      <c r="W55" s="13"/>
      <c r="X55" s="16"/>
      <c r="Y55" s="1"/>
      <c r="Z55" s="1"/>
    </row>
    <row r="56" spans="1:26" x14ac:dyDescent="0.25">
      <c r="A56" s="1"/>
      <c r="B56" s="1"/>
      <c r="C56" s="1"/>
      <c r="D56" s="1"/>
      <c r="E56" s="16"/>
      <c r="F56" s="1"/>
      <c r="G56" s="16"/>
      <c r="H56" s="16"/>
      <c r="I56" s="1"/>
      <c r="J56" s="1"/>
      <c r="K56" s="1"/>
      <c r="L56" s="1"/>
      <c r="M56" s="1"/>
      <c r="N56" s="1"/>
      <c r="O56" s="1"/>
      <c r="P56" s="1"/>
      <c r="Q56" s="1"/>
      <c r="R56" s="1"/>
      <c r="S56" s="1"/>
      <c r="T56" s="230"/>
      <c r="U56" s="15"/>
      <c r="W56" s="13"/>
      <c r="X56" s="16"/>
      <c r="Y56" s="1"/>
      <c r="Z56" s="1"/>
    </row>
    <row r="57" spans="1:26" x14ac:dyDescent="0.25">
      <c r="A57" s="1"/>
      <c r="B57" s="1"/>
      <c r="C57" s="1"/>
      <c r="D57" s="1"/>
      <c r="E57" s="16"/>
      <c r="F57" s="1"/>
      <c r="G57" s="16"/>
      <c r="H57" s="16"/>
      <c r="I57" s="1"/>
      <c r="J57" s="1"/>
      <c r="K57" s="1"/>
      <c r="L57" s="1"/>
      <c r="M57" s="1"/>
      <c r="N57" s="1"/>
      <c r="O57" s="1"/>
      <c r="P57" s="1"/>
      <c r="Q57" s="1"/>
      <c r="R57" s="1"/>
      <c r="S57" s="1"/>
      <c r="T57" s="230"/>
      <c r="U57" s="15"/>
      <c r="W57" s="13"/>
      <c r="X57" s="16"/>
      <c r="Y57" s="1"/>
      <c r="Z57" s="1"/>
    </row>
    <row r="58" spans="1:26" x14ac:dyDescent="0.25">
      <c r="A58" s="1"/>
      <c r="B58" s="1"/>
      <c r="C58" s="1"/>
      <c r="D58" s="1"/>
      <c r="E58" s="16"/>
      <c r="F58" s="1"/>
      <c r="G58" s="16"/>
      <c r="H58" s="16"/>
      <c r="I58" s="1"/>
      <c r="J58" s="1"/>
      <c r="K58" s="1"/>
      <c r="L58" s="1"/>
      <c r="M58" s="1"/>
      <c r="N58" s="1"/>
      <c r="O58" s="1"/>
      <c r="P58" s="1"/>
      <c r="Q58" s="1"/>
      <c r="R58" s="1"/>
      <c r="S58" s="1"/>
      <c r="T58" s="230"/>
      <c r="U58" s="15"/>
      <c r="W58" s="13"/>
      <c r="X58" s="16"/>
      <c r="Y58" s="1"/>
      <c r="Z58" s="1"/>
    </row>
    <row r="59" spans="1:26" x14ac:dyDescent="0.25">
      <c r="A59" s="1"/>
      <c r="B59" s="1"/>
      <c r="C59" s="1"/>
      <c r="D59" s="1"/>
      <c r="E59" s="16"/>
      <c r="F59" s="1"/>
      <c r="G59" s="16"/>
      <c r="H59" s="16"/>
      <c r="I59" s="1"/>
      <c r="J59" s="1"/>
      <c r="K59" s="1"/>
      <c r="L59" s="1"/>
      <c r="M59" s="1"/>
      <c r="N59" s="1"/>
      <c r="O59" s="1"/>
      <c r="P59" s="1"/>
      <c r="Q59" s="1"/>
      <c r="R59" s="1"/>
      <c r="S59" s="1"/>
      <c r="T59" s="230"/>
      <c r="U59" s="15"/>
      <c r="W59" s="13"/>
      <c r="X59" s="16"/>
      <c r="Y59" s="1"/>
      <c r="Z59" s="1"/>
    </row>
    <row r="60" spans="1:26" x14ac:dyDescent="0.25">
      <c r="A60" s="1"/>
      <c r="B60" s="1"/>
      <c r="C60" s="1"/>
      <c r="D60" s="1"/>
      <c r="E60" s="16"/>
      <c r="F60" s="1"/>
      <c r="G60" s="16"/>
      <c r="H60" s="16"/>
      <c r="I60" s="1"/>
      <c r="J60" s="1"/>
      <c r="K60" s="1"/>
      <c r="L60" s="1"/>
      <c r="M60" s="1"/>
      <c r="N60" s="1"/>
      <c r="O60" s="1"/>
      <c r="P60" s="1"/>
      <c r="Q60" s="1"/>
      <c r="R60" s="1"/>
      <c r="S60" s="1"/>
      <c r="T60" s="230"/>
      <c r="U60" s="15"/>
      <c r="W60" s="13"/>
      <c r="X60" s="16"/>
      <c r="Y60" s="1"/>
      <c r="Z60" s="1"/>
    </row>
    <row r="61" spans="1:26" x14ac:dyDescent="0.25">
      <c r="A61" s="1"/>
      <c r="B61" s="1"/>
      <c r="C61" s="1"/>
      <c r="D61" s="1"/>
      <c r="E61" s="16"/>
      <c r="F61" s="1"/>
      <c r="G61" s="16"/>
      <c r="H61" s="16"/>
      <c r="I61" s="1"/>
      <c r="J61" s="1"/>
      <c r="K61" s="1"/>
      <c r="L61" s="1"/>
      <c r="M61" s="1"/>
      <c r="N61" s="1"/>
      <c r="O61" s="1"/>
      <c r="P61" s="1"/>
      <c r="Q61" s="1"/>
      <c r="R61" s="1"/>
      <c r="S61" s="1"/>
      <c r="T61" s="230"/>
      <c r="U61" s="15"/>
      <c r="W61" s="13"/>
      <c r="X61" s="16"/>
      <c r="Y61" s="1"/>
      <c r="Z61" s="1"/>
    </row>
    <row r="62" spans="1:26" x14ac:dyDescent="0.25">
      <c r="A62" s="1"/>
      <c r="B62" s="1"/>
      <c r="C62" s="1"/>
      <c r="D62" s="1"/>
      <c r="E62" s="16"/>
      <c r="F62" s="1"/>
      <c r="G62" s="16"/>
      <c r="H62" s="16"/>
      <c r="I62" s="1"/>
      <c r="J62" s="1"/>
      <c r="K62" s="1"/>
      <c r="L62" s="1"/>
      <c r="M62" s="1"/>
      <c r="N62" s="1"/>
      <c r="O62" s="1"/>
      <c r="P62" s="1"/>
      <c r="Q62" s="1"/>
      <c r="R62" s="1"/>
      <c r="S62" s="1"/>
      <c r="T62" s="230"/>
      <c r="U62" s="15"/>
      <c r="W62" s="13"/>
      <c r="X62" s="16"/>
      <c r="Y62" s="1"/>
      <c r="Z62" s="1"/>
    </row>
    <row r="63" spans="1:26" x14ac:dyDescent="0.25">
      <c r="A63" s="1"/>
      <c r="B63" s="1"/>
      <c r="C63" s="1"/>
      <c r="D63" s="1"/>
      <c r="E63" s="16"/>
      <c r="F63" s="1"/>
      <c r="G63" s="16"/>
      <c r="H63" s="16"/>
      <c r="I63" s="1"/>
      <c r="J63" s="1"/>
      <c r="K63" s="1"/>
      <c r="L63" s="1"/>
      <c r="M63" s="1"/>
      <c r="N63" s="1"/>
      <c r="O63" s="1"/>
      <c r="P63" s="1"/>
      <c r="Q63" s="1"/>
      <c r="R63" s="1"/>
      <c r="S63" s="1"/>
      <c r="T63" s="230"/>
      <c r="U63" s="15"/>
      <c r="W63" s="13"/>
      <c r="X63" s="16"/>
      <c r="Y63" s="1"/>
      <c r="Z63" s="1"/>
    </row>
    <row r="64" spans="1:26" x14ac:dyDescent="0.25">
      <c r="A64" s="1"/>
      <c r="B64" s="1"/>
      <c r="C64" s="1"/>
      <c r="D64" s="1"/>
      <c r="E64" s="16"/>
      <c r="F64" s="1"/>
      <c r="G64" s="16"/>
      <c r="H64" s="16"/>
      <c r="I64" s="1"/>
      <c r="J64" s="1"/>
      <c r="K64" s="1"/>
      <c r="L64" s="1"/>
      <c r="M64" s="1"/>
      <c r="N64" s="1"/>
      <c r="O64" s="1"/>
      <c r="P64" s="1"/>
      <c r="Q64" s="1"/>
      <c r="R64" s="1"/>
      <c r="S64" s="1"/>
      <c r="T64" s="230"/>
      <c r="U64" s="15"/>
      <c r="W64" s="13"/>
      <c r="X64" s="16"/>
      <c r="Y64" s="1"/>
      <c r="Z64" s="1"/>
    </row>
    <row r="65" spans="1:26" x14ac:dyDescent="0.25">
      <c r="A65" s="1"/>
      <c r="B65" s="1"/>
      <c r="C65" s="1"/>
      <c r="D65" s="1"/>
      <c r="E65" s="16"/>
      <c r="F65" s="1"/>
      <c r="G65" s="16"/>
      <c r="H65" s="16"/>
      <c r="I65" s="1"/>
      <c r="J65" s="1"/>
      <c r="K65" s="1"/>
      <c r="L65" s="1"/>
      <c r="M65" s="1"/>
      <c r="N65" s="1"/>
      <c r="O65" s="1"/>
      <c r="P65" s="1"/>
      <c r="Q65" s="1"/>
      <c r="R65" s="1"/>
      <c r="S65" s="1"/>
      <c r="T65" s="230"/>
      <c r="U65" s="15"/>
      <c r="W65" s="13"/>
      <c r="X65" s="16"/>
      <c r="Y65" s="1"/>
      <c r="Z65" s="1"/>
    </row>
    <row r="66" spans="1:26" x14ac:dyDescent="0.25">
      <c r="A66" s="1"/>
      <c r="B66" s="1"/>
      <c r="C66" s="1"/>
      <c r="D66" s="1"/>
      <c r="E66" s="16"/>
      <c r="F66" s="1"/>
      <c r="G66" s="16"/>
      <c r="H66" s="16"/>
      <c r="I66" s="1"/>
      <c r="J66" s="1"/>
      <c r="K66" s="1"/>
      <c r="L66" s="1"/>
      <c r="M66" s="1"/>
      <c r="N66" s="1"/>
      <c r="O66" s="1"/>
      <c r="P66" s="1"/>
      <c r="Q66" s="1"/>
      <c r="R66" s="1"/>
      <c r="S66" s="1"/>
      <c r="T66" s="230"/>
      <c r="U66" s="15"/>
      <c r="W66" s="13"/>
      <c r="X66" s="16"/>
      <c r="Y66" s="1"/>
      <c r="Z66" s="1"/>
    </row>
    <row r="67" spans="1:26" x14ac:dyDescent="0.25">
      <c r="A67" s="1"/>
      <c r="B67" s="1"/>
      <c r="C67" s="1"/>
      <c r="D67" s="1"/>
      <c r="E67" s="16"/>
      <c r="F67" s="1"/>
      <c r="G67" s="16"/>
      <c r="H67" s="16"/>
      <c r="I67" s="1"/>
      <c r="J67" s="1"/>
      <c r="K67" s="1"/>
      <c r="L67" s="1"/>
      <c r="M67" s="1"/>
      <c r="N67" s="1"/>
      <c r="O67" s="1"/>
      <c r="P67" s="1"/>
      <c r="Q67" s="1"/>
      <c r="R67" s="1"/>
      <c r="S67" s="1"/>
      <c r="T67" s="230"/>
      <c r="U67" s="15"/>
      <c r="W67" s="13"/>
      <c r="X67" s="16"/>
      <c r="Y67" s="1"/>
      <c r="Z67" s="1"/>
    </row>
    <row r="68" spans="1:26" x14ac:dyDescent="0.25">
      <c r="A68" s="1"/>
      <c r="B68" s="1"/>
      <c r="C68" s="1"/>
      <c r="D68" s="1"/>
      <c r="E68" s="16"/>
      <c r="F68" s="1"/>
      <c r="G68" s="16"/>
      <c r="H68" s="16"/>
      <c r="I68" s="1"/>
      <c r="J68" s="1"/>
      <c r="K68" s="1"/>
      <c r="L68" s="1"/>
      <c r="M68" s="1"/>
      <c r="N68" s="1"/>
      <c r="O68" s="1"/>
      <c r="P68" s="1"/>
      <c r="Q68" s="1"/>
      <c r="R68" s="1"/>
      <c r="S68" s="1"/>
      <c r="T68" s="230"/>
      <c r="U68" s="15"/>
      <c r="W68" s="13"/>
      <c r="X68" s="16"/>
      <c r="Y68" s="1"/>
      <c r="Z68" s="1"/>
    </row>
    <row r="69" spans="1:26" x14ac:dyDescent="0.25">
      <c r="A69" s="1"/>
      <c r="B69" s="1"/>
      <c r="C69" s="1"/>
      <c r="D69" s="1"/>
      <c r="E69" s="16"/>
      <c r="F69" s="1"/>
      <c r="G69" s="16"/>
      <c r="H69" s="16"/>
      <c r="I69" s="1"/>
      <c r="J69" s="1"/>
      <c r="K69" s="1"/>
      <c r="L69" s="1"/>
      <c r="M69" s="1"/>
      <c r="N69" s="1"/>
      <c r="O69" s="1"/>
      <c r="P69" s="1"/>
      <c r="Q69" s="1"/>
      <c r="R69" s="1"/>
      <c r="S69" s="1"/>
      <c r="T69" s="230"/>
      <c r="U69" s="15"/>
      <c r="W69" s="13"/>
      <c r="X69" s="16"/>
      <c r="Y69" s="1"/>
      <c r="Z69" s="1"/>
    </row>
    <row r="70" spans="1:26" x14ac:dyDescent="0.25">
      <c r="A70" s="1"/>
      <c r="B70" s="1"/>
      <c r="C70" s="1"/>
      <c r="D70" s="1"/>
      <c r="E70" s="16"/>
      <c r="F70" s="1"/>
      <c r="G70" s="16"/>
      <c r="H70" s="16"/>
      <c r="I70" s="1"/>
      <c r="J70" s="1"/>
      <c r="K70" s="1"/>
      <c r="L70" s="1"/>
      <c r="M70" s="1"/>
      <c r="N70" s="1"/>
      <c r="O70" s="1"/>
      <c r="P70" s="1"/>
      <c r="Q70" s="1"/>
      <c r="R70" s="1"/>
      <c r="S70" s="1"/>
      <c r="T70" s="230"/>
      <c r="U70" s="15"/>
      <c r="W70" s="13"/>
      <c r="X70" s="16"/>
      <c r="Y70" s="1"/>
      <c r="Z70" s="1"/>
    </row>
    <row r="71" spans="1:26" x14ac:dyDescent="0.25">
      <c r="A71" s="1"/>
      <c r="B71" s="1"/>
      <c r="C71" s="1"/>
      <c r="D71" s="1"/>
      <c r="E71" s="16"/>
      <c r="F71" s="1"/>
      <c r="G71" s="16"/>
      <c r="H71" s="16"/>
      <c r="I71" s="1"/>
      <c r="J71" s="1"/>
      <c r="K71" s="1"/>
      <c r="L71" s="1"/>
      <c r="M71" s="1"/>
      <c r="N71" s="1"/>
      <c r="O71" s="1"/>
      <c r="P71" s="1"/>
      <c r="Q71" s="1"/>
      <c r="R71" s="1"/>
      <c r="S71" s="1"/>
      <c r="T71" s="230"/>
      <c r="U71" s="15"/>
      <c r="W71" s="13"/>
      <c r="X71" s="16"/>
      <c r="Y71" s="1"/>
      <c r="Z71" s="1"/>
    </row>
    <row r="72" spans="1:26" x14ac:dyDescent="0.25">
      <c r="A72" s="1"/>
      <c r="B72" s="1"/>
      <c r="C72" s="1"/>
      <c r="D72" s="1"/>
      <c r="E72" s="16"/>
      <c r="F72" s="1"/>
      <c r="G72" s="16"/>
      <c r="H72" s="16"/>
      <c r="I72" s="1"/>
      <c r="J72" s="1"/>
      <c r="K72" s="1"/>
      <c r="L72" s="1"/>
      <c r="M72" s="1"/>
      <c r="N72" s="1"/>
      <c r="O72" s="1"/>
      <c r="P72" s="1"/>
      <c r="Q72" s="1"/>
      <c r="R72" s="1"/>
      <c r="S72" s="1"/>
      <c r="T72" s="230"/>
      <c r="U72" s="15"/>
      <c r="W72" s="13"/>
      <c r="X72" s="16"/>
      <c r="Y72" s="1"/>
      <c r="Z72" s="1"/>
    </row>
    <row r="73" spans="1:26" x14ac:dyDescent="0.25">
      <c r="A73" s="1"/>
      <c r="B73" s="1"/>
      <c r="C73" s="1"/>
      <c r="D73" s="1"/>
      <c r="E73" s="16"/>
      <c r="F73" s="1"/>
      <c r="G73" s="16"/>
      <c r="H73" s="16"/>
      <c r="I73" s="1"/>
      <c r="J73" s="1"/>
      <c r="K73" s="1"/>
      <c r="L73" s="1"/>
      <c r="M73" s="1"/>
      <c r="N73" s="1"/>
      <c r="O73" s="1"/>
      <c r="P73" s="1"/>
      <c r="Q73" s="1"/>
      <c r="R73" s="1"/>
      <c r="S73" s="1"/>
      <c r="T73" s="230"/>
      <c r="U73" s="15"/>
      <c r="W73" s="13"/>
      <c r="X73" s="16"/>
      <c r="Y73" s="1"/>
      <c r="Z73" s="1"/>
    </row>
    <row r="74" spans="1:26" x14ac:dyDescent="0.25">
      <c r="A74" s="1"/>
      <c r="B74" s="1"/>
      <c r="C74" s="1"/>
      <c r="D74" s="1"/>
      <c r="E74" s="16"/>
      <c r="F74" s="1"/>
      <c r="G74" s="16"/>
      <c r="H74" s="16"/>
      <c r="I74" s="1"/>
      <c r="J74" s="1"/>
      <c r="K74" s="1"/>
      <c r="L74" s="1"/>
      <c r="M74" s="1"/>
      <c r="N74" s="1"/>
      <c r="O74" s="1"/>
      <c r="P74" s="1"/>
      <c r="Q74" s="1"/>
      <c r="R74" s="1"/>
      <c r="S74" s="1"/>
      <c r="T74" s="230"/>
      <c r="U74" s="15"/>
      <c r="W74" s="13"/>
      <c r="X74" s="16"/>
      <c r="Y74" s="1"/>
      <c r="Z74" s="1"/>
    </row>
    <row r="75" spans="1:26" x14ac:dyDescent="0.25">
      <c r="A75" s="1"/>
      <c r="B75" s="1"/>
      <c r="C75" s="1"/>
      <c r="D75" s="1"/>
      <c r="E75" s="16"/>
      <c r="F75" s="1"/>
      <c r="G75" s="16"/>
      <c r="H75" s="16"/>
      <c r="I75" s="1"/>
      <c r="J75" s="1"/>
      <c r="K75" s="1"/>
      <c r="L75" s="1"/>
      <c r="M75" s="1"/>
      <c r="N75" s="1"/>
      <c r="O75" s="1"/>
      <c r="P75" s="1"/>
      <c r="Q75" s="1"/>
      <c r="R75" s="1"/>
      <c r="S75" s="1"/>
      <c r="T75" s="230"/>
      <c r="U75" s="15"/>
      <c r="W75" s="13"/>
      <c r="X75" s="16"/>
      <c r="Y75" s="1"/>
      <c r="Z75" s="1"/>
    </row>
    <row r="76" spans="1:26" x14ac:dyDescent="0.25">
      <c r="A76" s="1"/>
      <c r="B76" s="1"/>
      <c r="C76" s="1"/>
      <c r="D76" s="1"/>
      <c r="E76" s="16"/>
      <c r="F76" s="1"/>
      <c r="G76" s="16"/>
      <c r="H76" s="16"/>
      <c r="I76" s="1"/>
      <c r="J76" s="1"/>
      <c r="K76" s="1"/>
      <c r="L76" s="1"/>
      <c r="M76" s="1"/>
      <c r="N76" s="1"/>
      <c r="O76" s="1"/>
      <c r="P76" s="1"/>
      <c r="Q76" s="1"/>
      <c r="R76" s="1"/>
      <c r="S76" s="1"/>
      <c r="T76" s="230"/>
      <c r="U76" s="15"/>
      <c r="W76" s="13"/>
      <c r="X76" s="16"/>
      <c r="Y76" s="1"/>
      <c r="Z76" s="1"/>
    </row>
    <row r="77" spans="1:26" x14ac:dyDescent="0.25">
      <c r="A77" s="1"/>
      <c r="B77" s="1"/>
      <c r="C77" s="1"/>
      <c r="D77" s="1"/>
      <c r="E77" s="16"/>
      <c r="F77" s="1"/>
      <c r="G77" s="16"/>
      <c r="H77" s="16"/>
      <c r="I77" s="1"/>
      <c r="J77" s="1"/>
      <c r="K77" s="1"/>
      <c r="L77" s="1"/>
      <c r="M77" s="1"/>
      <c r="N77" s="1"/>
      <c r="O77" s="1"/>
      <c r="P77" s="1"/>
      <c r="Q77" s="1"/>
      <c r="R77" s="1"/>
      <c r="S77" s="1"/>
      <c r="T77" s="230"/>
      <c r="U77" s="15"/>
      <c r="W77" s="13"/>
      <c r="X77" s="16"/>
      <c r="Y77" s="1"/>
      <c r="Z77" s="1"/>
    </row>
    <row r="78" spans="1:26" x14ac:dyDescent="0.25">
      <c r="A78" s="1"/>
      <c r="B78" s="1"/>
      <c r="C78" s="1"/>
      <c r="D78" s="1"/>
      <c r="E78" s="16"/>
      <c r="F78" s="1"/>
      <c r="G78" s="16"/>
      <c r="H78" s="16"/>
      <c r="I78" s="1"/>
      <c r="J78" s="1"/>
      <c r="K78" s="1"/>
      <c r="L78" s="1"/>
      <c r="M78" s="1"/>
      <c r="N78" s="1"/>
      <c r="O78" s="1"/>
      <c r="P78" s="1"/>
      <c r="Q78" s="1"/>
      <c r="R78" s="1"/>
      <c r="S78" s="1"/>
      <c r="T78" s="230"/>
      <c r="U78" s="15"/>
      <c r="W78" s="13"/>
      <c r="X78" s="16"/>
      <c r="Y78" s="1"/>
      <c r="Z78" s="1"/>
    </row>
    <row r="79" spans="1:26" x14ac:dyDescent="0.25">
      <c r="A79" s="1"/>
      <c r="B79" s="1"/>
      <c r="C79" s="1"/>
      <c r="D79" s="1"/>
      <c r="E79" s="16"/>
      <c r="F79" s="1"/>
      <c r="G79" s="16"/>
      <c r="H79" s="16"/>
      <c r="I79" s="1"/>
      <c r="J79" s="1"/>
      <c r="K79" s="1"/>
      <c r="L79" s="1"/>
      <c r="M79" s="1"/>
      <c r="N79" s="1"/>
      <c r="O79" s="1"/>
      <c r="P79" s="1"/>
      <c r="Q79" s="1"/>
      <c r="R79" s="1"/>
      <c r="S79" s="1"/>
      <c r="T79" s="230"/>
      <c r="U79" s="15"/>
      <c r="W79" s="13"/>
      <c r="X79" s="16"/>
      <c r="Y79" s="1"/>
      <c r="Z79" s="1"/>
    </row>
    <row r="80" spans="1:26" x14ac:dyDescent="0.25">
      <c r="A80" s="1"/>
      <c r="B80" s="1"/>
      <c r="C80" s="1"/>
      <c r="D80" s="1"/>
      <c r="E80" s="16"/>
      <c r="F80" s="1"/>
      <c r="G80" s="16"/>
      <c r="H80" s="16"/>
      <c r="I80" s="1"/>
      <c r="J80" s="1"/>
      <c r="K80" s="1"/>
      <c r="L80" s="1"/>
      <c r="M80" s="1"/>
      <c r="N80" s="1"/>
      <c r="O80" s="1"/>
      <c r="P80" s="1"/>
      <c r="Q80" s="1"/>
      <c r="R80" s="1"/>
      <c r="S80" s="1"/>
      <c r="T80" s="230"/>
      <c r="U80" s="15"/>
      <c r="W80" s="13"/>
      <c r="X80" s="16"/>
      <c r="Y80" s="1"/>
      <c r="Z80" s="1"/>
    </row>
    <row r="81" spans="1:26" x14ac:dyDescent="0.25">
      <c r="A81" s="1"/>
      <c r="B81" s="1"/>
      <c r="C81" s="1"/>
      <c r="D81" s="1"/>
      <c r="E81" s="16"/>
      <c r="F81" s="1"/>
      <c r="G81" s="16"/>
      <c r="H81" s="16"/>
      <c r="I81" s="1"/>
      <c r="J81" s="1"/>
      <c r="K81" s="1"/>
      <c r="L81" s="1"/>
      <c r="M81" s="1"/>
      <c r="N81" s="1"/>
      <c r="O81" s="1"/>
      <c r="P81" s="1"/>
      <c r="Q81" s="1"/>
      <c r="R81" s="1"/>
      <c r="S81" s="1"/>
      <c r="T81" s="230"/>
      <c r="U81" s="15"/>
      <c r="W81" s="13"/>
      <c r="X81" s="16"/>
      <c r="Y81" s="1"/>
      <c r="Z81" s="1"/>
    </row>
    <row r="82" spans="1:26" x14ac:dyDescent="0.25">
      <c r="A82" s="1"/>
      <c r="B82" s="1"/>
      <c r="C82" s="1"/>
      <c r="D82" s="1"/>
      <c r="E82" s="16"/>
      <c r="F82" s="1"/>
      <c r="G82" s="16"/>
      <c r="H82" s="16"/>
      <c r="I82" s="1"/>
      <c r="J82" s="1"/>
      <c r="K82" s="1"/>
      <c r="L82" s="1"/>
      <c r="M82" s="1"/>
      <c r="N82" s="1"/>
      <c r="O82" s="1"/>
      <c r="P82" s="1"/>
      <c r="Q82" s="1"/>
      <c r="R82" s="1"/>
      <c r="S82" s="1"/>
      <c r="T82" s="230"/>
      <c r="U82" s="15"/>
      <c r="W82" s="13"/>
      <c r="X82" s="16"/>
      <c r="Y82" s="1"/>
      <c r="Z82" s="1"/>
    </row>
    <row r="83" spans="1:26" x14ac:dyDescent="0.25">
      <c r="A83" s="1"/>
      <c r="B83" s="1"/>
      <c r="C83" s="1"/>
      <c r="D83" s="1"/>
      <c r="E83" s="16"/>
      <c r="F83" s="1"/>
      <c r="G83" s="16"/>
      <c r="H83" s="16"/>
      <c r="I83" s="1"/>
      <c r="J83" s="1"/>
      <c r="K83" s="1"/>
      <c r="L83" s="1"/>
      <c r="M83" s="1"/>
      <c r="N83" s="1"/>
      <c r="O83" s="1"/>
      <c r="P83" s="1"/>
      <c r="Q83" s="1"/>
      <c r="R83" s="1"/>
      <c r="S83" s="1"/>
      <c r="T83" s="230"/>
      <c r="U83" s="15"/>
      <c r="W83" s="13"/>
      <c r="X83" s="16"/>
      <c r="Y83" s="1"/>
      <c r="Z83" s="1"/>
    </row>
    <row r="84" spans="1:26" x14ac:dyDescent="0.25">
      <c r="A84" s="1"/>
      <c r="B84" s="1"/>
      <c r="C84" s="1"/>
      <c r="D84" s="1"/>
      <c r="E84" s="16"/>
      <c r="F84" s="1"/>
      <c r="G84" s="16"/>
      <c r="H84" s="16"/>
      <c r="I84" s="1"/>
      <c r="J84" s="1"/>
      <c r="K84" s="1"/>
      <c r="L84" s="1"/>
      <c r="M84" s="1"/>
      <c r="N84" s="1"/>
      <c r="O84" s="1"/>
      <c r="P84" s="1"/>
      <c r="Q84" s="1"/>
      <c r="R84" s="1"/>
      <c r="S84" s="1"/>
      <c r="T84" s="230"/>
      <c r="U84" s="15"/>
      <c r="W84" s="13"/>
      <c r="X84" s="16"/>
      <c r="Y84" s="1"/>
      <c r="Z84" s="1"/>
    </row>
    <row r="85" spans="1:26" x14ac:dyDescent="0.25">
      <c r="A85" s="1"/>
      <c r="B85" s="1"/>
      <c r="C85" s="1"/>
      <c r="D85" s="1"/>
      <c r="E85" s="16"/>
      <c r="F85" s="1"/>
      <c r="G85" s="16"/>
      <c r="H85" s="16"/>
      <c r="I85" s="1"/>
      <c r="J85" s="1"/>
      <c r="K85" s="1"/>
      <c r="L85" s="1"/>
      <c r="M85" s="1"/>
      <c r="N85" s="1"/>
      <c r="O85" s="1"/>
      <c r="P85" s="1"/>
      <c r="Q85" s="1"/>
      <c r="R85" s="1"/>
      <c r="S85" s="1"/>
      <c r="T85" s="230"/>
      <c r="U85" s="15"/>
      <c r="W85" s="13"/>
      <c r="X85" s="16"/>
      <c r="Y85" s="1"/>
      <c r="Z85" s="1"/>
    </row>
    <row r="86" spans="1:26" x14ac:dyDescent="0.25">
      <c r="A86" s="1"/>
      <c r="B86" s="1"/>
      <c r="C86" s="1"/>
      <c r="D86" s="1"/>
      <c r="E86" s="16"/>
      <c r="F86" s="1"/>
      <c r="G86" s="16"/>
      <c r="H86" s="16"/>
      <c r="I86" s="1"/>
      <c r="J86" s="1"/>
      <c r="K86" s="1"/>
      <c r="L86" s="1"/>
      <c r="M86" s="1"/>
      <c r="N86" s="1"/>
      <c r="O86" s="1"/>
      <c r="P86" s="1"/>
      <c r="Q86" s="1"/>
      <c r="R86" s="1"/>
      <c r="S86" s="1"/>
      <c r="T86" s="230"/>
      <c r="U86" s="15"/>
      <c r="W86" s="13"/>
      <c r="X86" s="16"/>
      <c r="Y86" s="1"/>
      <c r="Z86" s="1"/>
    </row>
    <row r="87" spans="1:26" x14ac:dyDescent="0.25">
      <c r="A87" s="1"/>
      <c r="B87" s="1"/>
      <c r="C87" s="1"/>
      <c r="D87" s="1"/>
      <c r="E87" s="1"/>
      <c r="F87" s="1"/>
      <c r="G87" s="1"/>
      <c r="H87" s="1"/>
      <c r="I87" s="1"/>
      <c r="J87" s="1"/>
      <c r="K87" s="1"/>
      <c r="L87" s="1"/>
      <c r="M87" s="1"/>
      <c r="N87" s="1"/>
      <c r="O87" s="1"/>
      <c r="P87" s="1"/>
      <c r="Q87" s="1"/>
      <c r="R87" s="1"/>
      <c r="S87" s="1"/>
      <c r="T87" s="228"/>
      <c r="U87" s="1"/>
      <c r="W87" s="13"/>
      <c r="X87" s="1"/>
      <c r="Y87" s="1"/>
      <c r="Z87" s="1"/>
    </row>
    <row r="88" spans="1:26" x14ac:dyDescent="0.25">
      <c r="W88" s="13"/>
    </row>
    <row r="89" spans="1:26" x14ac:dyDescent="0.25">
      <c r="W89" s="13"/>
    </row>
    <row r="90" spans="1:26" x14ac:dyDescent="0.25">
      <c r="W90" s="13"/>
    </row>
    <row r="91" spans="1:26" x14ac:dyDescent="0.25">
      <c r="W91" s="13"/>
    </row>
    <row r="92" spans="1:26" x14ac:dyDescent="0.25">
      <c r="W92" s="13"/>
    </row>
    <row r="93" spans="1:26" x14ac:dyDescent="0.25">
      <c r="W93" s="13"/>
    </row>
    <row r="94" spans="1:26" x14ac:dyDescent="0.25">
      <c r="W94" s="13"/>
    </row>
    <row r="95" spans="1:26" x14ac:dyDescent="0.25">
      <c r="W95" s="13"/>
    </row>
    <row r="96" spans="1:26" x14ac:dyDescent="0.25">
      <c r="W96" s="13"/>
    </row>
    <row r="97" spans="23:23" x14ac:dyDescent="0.25">
      <c r="W97" s="13"/>
    </row>
    <row r="98" spans="23:23" x14ac:dyDescent="0.25">
      <c r="W98" s="13"/>
    </row>
    <row r="99" spans="23:23" x14ac:dyDescent="0.25">
      <c r="W99" s="13"/>
    </row>
    <row r="100" spans="23:23" x14ac:dyDescent="0.25">
      <c r="W100" s="13"/>
    </row>
    <row r="101" spans="23:23" x14ac:dyDescent="0.25">
      <c r="W101" s="13"/>
    </row>
    <row r="102" spans="23:23" x14ac:dyDescent="0.25">
      <c r="W102" s="13"/>
    </row>
    <row r="103" spans="23:23" x14ac:dyDescent="0.25">
      <c r="W103" s="13"/>
    </row>
    <row r="104" spans="23:23" x14ac:dyDescent="0.25">
      <c r="W104" s="13"/>
    </row>
    <row r="105" spans="23:23" x14ac:dyDescent="0.25">
      <c r="W105" s="13"/>
    </row>
    <row r="106" spans="23:23" x14ac:dyDescent="0.25">
      <c r="W106" s="13"/>
    </row>
    <row r="107" spans="23:23" x14ac:dyDescent="0.25">
      <c r="W107" s="13"/>
    </row>
    <row r="108" spans="23:23" x14ac:dyDescent="0.25">
      <c r="W108" s="13"/>
    </row>
    <row r="109" spans="23:23" x14ac:dyDescent="0.25">
      <c r="W109" s="13"/>
    </row>
    <row r="110" spans="23:23" x14ac:dyDescent="0.25">
      <c r="W110" s="13"/>
    </row>
    <row r="111" spans="23:23" x14ac:dyDescent="0.25">
      <c r="W111" s="13"/>
    </row>
    <row r="112" spans="23:23" x14ac:dyDescent="0.25">
      <c r="W112" s="13"/>
    </row>
    <row r="113" spans="23:23" x14ac:dyDescent="0.25">
      <c r="W113" s="13"/>
    </row>
    <row r="114" spans="23:23" x14ac:dyDescent="0.25">
      <c r="W114" s="13"/>
    </row>
    <row r="115" spans="23:23" x14ac:dyDescent="0.25">
      <c r="W115" s="13"/>
    </row>
    <row r="116" spans="23:23" x14ac:dyDescent="0.25">
      <c r="W116" s="13"/>
    </row>
    <row r="117" spans="23:23" x14ac:dyDescent="0.25">
      <c r="W117" s="13"/>
    </row>
    <row r="118" spans="23:23" x14ac:dyDescent="0.25">
      <c r="W118" s="13"/>
    </row>
    <row r="119" spans="23:23" x14ac:dyDescent="0.25">
      <c r="W119" s="13"/>
    </row>
    <row r="120" spans="23:23" x14ac:dyDescent="0.25">
      <c r="W120" s="13"/>
    </row>
    <row r="121" spans="23:23" x14ac:dyDescent="0.25">
      <c r="W121" s="13"/>
    </row>
    <row r="122" spans="23:23" x14ac:dyDescent="0.25">
      <c r="W122" s="13"/>
    </row>
    <row r="123" spans="23:23" x14ac:dyDescent="0.25">
      <c r="W123" s="13"/>
    </row>
    <row r="124" spans="23:23" x14ac:dyDescent="0.25">
      <c r="W124" s="13"/>
    </row>
    <row r="125" spans="23:23" x14ac:dyDescent="0.25">
      <c r="W125" s="13"/>
    </row>
    <row r="126" spans="23:23" x14ac:dyDescent="0.25">
      <c r="W126" s="13"/>
    </row>
    <row r="127" spans="23:23" x14ac:dyDescent="0.25">
      <c r="W127" s="13"/>
    </row>
    <row r="128" spans="23:23" x14ac:dyDescent="0.25">
      <c r="W128" s="13"/>
    </row>
    <row r="129" spans="23:23" x14ac:dyDescent="0.25">
      <c r="W129" s="13"/>
    </row>
    <row r="130" spans="23:23" x14ac:dyDescent="0.25">
      <c r="W130" s="13"/>
    </row>
    <row r="131" spans="23:23" x14ac:dyDescent="0.25">
      <c r="W131" s="13"/>
    </row>
    <row r="132" spans="23:23" x14ac:dyDescent="0.25">
      <c r="W132" s="13"/>
    </row>
    <row r="133" spans="23:23" x14ac:dyDescent="0.25">
      <c r="W133" s="13"/>
    </row>
    <row r="134" spans="23:23" x14ac:dyDescent="0.25">
      <c r="W134" s="13"/>
    </row>
    <row r="135" spans="23:23" x14ac:dyDescent="0.25">
      <c r="W135" s="13"/>
    </row>
    <row r="136" spans="23:23" x14ac:dyDescent="0.25">
      <c r="W136" s="13"/>
    </row>
    <row r="137" spans="23:23" x14ac:dyDescent="0.25">
      <c r="W137" s="13"/>
    </row>
    <row r="138" spans="23:23" x14ac:dyDescent="0.25">
      <c r="W138" s="13"/>
    </row>
    <row r="139" spans="23:23" x14ac:dyDescent="0.25">
      <c r="W139" s="13"/>
    </row>
    <row r="140" spans="23:23" x14ac:dyDescent="0.25">
      <c r="W140" s="13"/>
    </row>
    <row r="141" spans="23:23" x14ac:dyDescent="0.25">
      <c r="W141" s="13"/>
    </row>
    <row r="142" spans="23:23" x14ac:dyDescent="0.25">
      <c r="W142" s="13"/>
    </row>
    <row r="143" spans="23:23" x14ac:dyDescent="0.25">
      <c r="W143" s="13"/>
    </row>
    <row r="144" spans="23:23" x14ac:dyDescent="0.25">
      <c r="W144" s="13"/>
    </row>
    <row r="145" spans="23:23" x14ac:dyDescent="0.25">
      <c r="W145" s="13"/>
    </row>
    <row r="146" spans="23:23" x14ac:dyDescent="0.25">
      <c r="W146" s="13"/>
    </row>
    <row r="147" spans="23:23" x14ac:dyDescent="0.25">
      <c r="W147" s="13"/>
    </row>
    <row r="148" spans="23:23" x14ac:dyDescent="0.25">
      <c r="W148" s="13"/>
    </row>
    <row r="149" spans="23:23" x14ac:dyDescent="0.25">
      <c r="W149" s="13"/>
    </row>
    <row r="150" spans="23:23" x14ac:dyDescent="0.25">
      <c r="W150" s="13"/>
    </row>
    <row r="151" spans="23:23" x14ac:dyDescent="0.25">
      <c r="W151" s="13"/>
    </row>
    <row r="152" spans="23:23" x14ac:dyDescent="0.25">
      <c r="W152" s="13"/>
    </row>
    <row r="153" spans="23:23" x14ac:dyDescent="0.25">
      <c r="W153" s="13"/>
    </row>
    <row r="154" spans="23:23" x14ac:dyDescent="0.25">
      <c r="W154" s="13"/>
    </row>
    <row r="155" spans="23:23" x14ac:dyDescent="0.25">
      <c r="W155" s="13"/>
    </row>
    <row r="156" spans="23:23" x14ac:dyDescent="0.25">
      <c r="W156" s="13"/>
    </row>
    <row r="157" spans="23:23" x14ac:dyDescent="0.25">
      <c r="W157" s="13"/>
    </row>
    <row r="158" spans="23:23" x14ac:dyDescent="0.25">
      <c r="W158" s="13"/>
    </row>
    <row r="159" spans="23:23" x14ac:dyDescent="0.25">
      <c r="W159" s="13"/>
    </row>
    <row r="160" spans="23:23" x14ac:dyDescent="0.25">
      <c r="W160" s="13"/>
    </row>
    <row r="161" spans="23:23" x14ac:dyDescent="0.25">
      <c r="W161" s="13"/>
    </row>
    <row r="162" spans="23:23" x14ac:dyDescent="0.25">
      <c r="W162" s="13"/>
    </row>
    <row r="163" spans="23:23" x14ac:dyDescent="0.25">
      <c r="W163" s="13"/>
    </row>
    <row r="164" spans="23:23" x14ac:dyDescent="0.25">
      <c r="W164" s="13"/>
    </row>
    <row r="165" spans="23:23" x14ac:dyDescent="0.25">
      <c r="W165" s="13"/>
    </row>
    <row r="166" spans="23:23" x14ac:dyDescent="0.25">
      <c r="W166" s="13"/>
    </row>
    <row r="167" spans="23:23" x14ac:dyDescent="0.25">
      <c r="W167" s="13"/>
    </row>
    <row r="168" spans="23:23" x14ac:dyDescent="0.25">
      <c r="W168" s="13"/>
    </row>
    <row r="169" spans="23:23" x14ac:dyDescent="0.25">
      <c r="W169" s="13"/>
    </row>
    <row r="170" spans="23:23" x14ac:dyDescent="0.25">
      <c r="W170" s="13"/>
    </row>
    <row r="171" spans="23:23" x14ac:dyDescent="0.25">
      <c r="W171" s="13"/>
    </row>
    <row r="172" spans="23:23" x14ac:dyDescent="0.25">
      <c r="W172" s="13"/>
    </row>
    <row r="173" spans="23:23" x14ac:dyDescent="0.25">
      <c r="W173" s="13"/>
    </row>
    <row r="174" spans="23:23" x14ac:dyDescent="0.25">
      <c r="W174" s="13"/>
    </row>
    <row r="175" spans="23:23" x14ac:dyDescent="0.25">
      <c r="W175" s="13"/>
    </row>
    <row r="176" spans="23:23" x14ac:dyDescent="0.25">
      <c r="W176" s="13"/>
    </row>
    <row r="177" spans="23:23" x14ac:dyDescent="0.25">
      <c r="W177" s="13"/>
    </row>
    <row r="178" spans="23:23" x14ac:dyDescent="0.25">
      <c r="W178" s="13"/>
    </row>
    <row r="179" spans="23:23" x14ac:dyDescent="0.25">
      <c r="W179" s="13"/>
    </row>
    <row r="180" spans="23:23" x14ac:dyDescent="0.25">
      <c r="W180" s="13"/>
    </row>
    <row r="181" spans="23:23" x14ac:dyDescent="0.25">
      <c r="W181" s="13"/>
    </row>
    <row r="182" spans="23:23" x14ac:dyDescent="0.25">
      <c r="W182" s="13"/>
    </row>
    <row r="183" spans="23:23" x14ac:dyDescent="0.25">
      <c r="W183" s="13"/>
    </row>
    <row r="184" spans="23:23" x14ac:dyDescent="0.25">
      <c r="W184" s="13"/>
    </row>
    <row r="185" spans="23:23" x14ac:dyDescent="0.25">
      <c r="W185" s="13"/>
    </row>
    <row r="186" spans="23:23" x14ac:dyDescent="0.25">
      <c r="W186" s="13"/>
    </row>
    <row r="187" spans="23:23" x14ac:dyDescent="0.25">
      <c r="W187" s="13"/>
    </row>
    <row r="188" spans="23:23" x14ac:dyDescent="0.25">
      <c r="W188" s="13"/>
    </row>
    <row r="189" spans="23:23" x14ac:dyDescent="0.25">
      <c r="W189" s="13"/>
    </row>
    <row r="190" spans="23:23" x14ac:dyDescent="0.25">
      <c r="W190" s="13"/>
    </row>
    <row r="191" spans="23:23" x14ac:dyDescent="0.25">
      <c r="W191" s="13"/>
    </row>
    <row r="192" spans="23:23" x14ac:dyDescent="0.25">
      <c r="W192" s="13"/>
    </row>
    <row r="193" spans="23:23" x14ac:dyDescent="0.25">
      <c r="W193" s="13"/>
    </row>
    <row r="194" spans="23:23" x14ac:dyDescent="0.25">
      <c r="W194" s="13"/>
    </row>
    <row r="195" spans="23:23" x14ac:dyDescent="0.25">
      <c r="W195" s="13"/>
    </row>
    <row r="196" spans="23:23" x14ac:dyDescent="0.25">
      <c r="W196" s="13"/>
    </row>
    <row r="197" spans="23:23" x14ac:dyDescent="0.25">
      <c r="W197" s="13"/>
    </row>
    <row r="198" spans="23:23" x14ac:dyDescent="0.25">
      <c r="W198" s="13"/>
    </row>
    <row r="199" spans="23:23" x14ac:dyDescent="0.25">
      <c r="W199" s="13"/>
    </row>
    <row r="200" spans="23:23" x14ac:dyDescent="0.25">
      <c r="W200" s="13"/>
    </row>
    <row r="201" spans="23:23" x14ac:dyDescent="0.25">
      <c r="W201" s="13"/>
    </row>
    <row r="202" spans="23:23" x14ac:dyDescent="0.25">
      <c r="W202" s="13"/>
    </row>
    <row r="203" spans="23:23" x14ac:dyDescent="0.25">
      <c r="W203" s="13"/>
    </row>
    <row r="204" spans="23:23" x14ac:dyDescent="0.25">
      <c r="W204" s="13"/>
    </row>
    <row r="205" spans="23:23" x14ac:dyDescent="0.25">
      <c r="W205" s="13"/>
    </row>
    <row r="206" spans="23:23" x14ac:dyDescent="0.25">
      <c r="W206" s="13"/>
    </row>
    <row r="207" spans="23:23" x14ac:dyDescent="0.25">
      <c r="W207" s="13"/>
    </row>
    <row r="208" spans="23:23" x14ac:dyDescent="0.25">
      <c r="W208" s="13"/>
    </row>
    <row r="209" spans="23:23" x14ac:dyDescent="0.25">
      <c r="W209" s="13"/>
    </row>
    <row r="210" spans="23:23" x14ac:dyDescent="0.25">
      <c r="W210" s="13"/>
    </row>
    <row r="211" spans="23:23" x14ac:dyDescent="0.25">
      <c r="W211" s="13"/>
    </row>
    <row r="212" spans="23:23" x14ac:dyDescent="0.25">
      <c r="W212" s="13"/>
    </row>
    <row r="213" spans="23:23" x14ac:dyDescent="0.25">
      <c r="W213" s="13"/>
    </row>
    <row r="214" spans="23:23" x14ac:dyDescent="0.25">
      <c r="W214" s="13"/>
    </row>
    <row r="215" spans="23:23" x14ac:dyDescent="0.25">
      <c r="W215" s="13"/>
    </row>
    <row r="216" spans="23:23" x14ac:dyDescent="0.25">
      <c r="W216" s="13"/>
    </row>
    <row r="217" spans="23:23" x14ac:dyDescent="0.25">
      <c r="W217" s="13"/>
    </row>
    <row r="218" spans="23:23" x14ac:dyDescent="0.25">
      <c r="W218" s="13"/>
    </row>
    <row r="219" spans="23:23" x14ac:dyDescent="0.25">
      <c r="W219" s="13"/>
    </row>
    <row r="220" spans="23:23" x14ac:dyDescent="0.25">
      <c r="W220" s="13"/>
    </row>
    <row r="221" spans="23:23" x14ac:dyDescent="0.25">
      <c r="W221" s="13"/>
    </row>
    <row r="222" spans="23:23" x14ac:dyDescent="0.25">
      <c r="W222" s="13"/>
    </row>
    <row r="223" spans="23:23" x14ac:dyDescent="0.25">
      <c r="W223" s="13"/>
    </row>
    <row r="224" spans="23:23" x14ac:dyDescent="0.25">
      <c r="W224" s="13"/>
    </row>
    <row r="225" spans="23:23" x14ac:dyDescent="0.25">
      <c r="W225" s="13"/>
    </row>
    <row r="226" spans="23:23" x14ac:dyDescent="0.25">
      <c r="W226" s="13"/>
    </row>
    <row r="227" spans="23:23" x14ac:dyDescent="0.25">
      <c r="W227" s="13"/>
    </row>
    <row r="228" spans="23:23" x14ac:dyDescent="0.25">
      <c r="W228" s="13"/>
    </row>
    <row r="229" spans="23:23" x14ac:dyDescent="0.25">
      <c r="W229" s="13"/>
    </row>
    <row r="230" spans="23:23" x14ac:dyDescent="0.25">
      <c r="W230" s="13"/>
    </row>
    <row r="231" spans="23:23" x14ac:dyDescent="0.25">
      <c r="W231" s="13"/>
    </row>
    <row r="232" spans="23:23" x14ac:dyDescent="0.25">
      <c r="W232" s="13"/>
    </row>
    <row r="233" spans="23:23" x14ac:dyDescent="0.25">
      <c r="W233" s="13"/>
    </row>
    <row r="234" spans="23:23" x14ac:dyDescent="0.25">
      <c r="W234" s="13"/>
    </row>
    <row r="235" spans="23:23" x14ac:dyDescent="0.25">
      <c r="W235" s="13"/>
    </row>
    <row r="236" spans="23:23" x14ac:dyDescent="0.25">
      <c r="W236" s="13"/>
    </row>
    <row r="237" spans="23:23" x14ac:dyDescent="0.25">
      <c r="W237" s="13"/>
    </row>
    <row r="238" spans="23:23" x14ac:dyDescent="0.25">
      <c r="W238" s="13"/>
    </row>
    <row r="239" spans="23:23" x14ac:dyDescent="0.25">
      <c r="W239" s="13"/>
    </row>
    <row r="240" spans="23:23" x14ac:dyDescent="0.25">
      <c r="W240" s="13"/>
    </row>
    <row r="241" spans="23:23" x14ac:dyDescent="0.25">
      <c r="W241" s="13"/>
    </row>
    <row r="242" spans="23:23" x14ac:dyDescent="0.25">
      <c r="W242" s="13"/>
    </row>
    <row r="243" spans="23:23" x14ac:dyDescent="0.25">
      <c r="W243" s="13"/>
    </row>
    <row r="244" spans="23:23" x14ac:dyDescent="0.25">
      <c r="W244" s="13"/>
    </row>
    <row r="245" spans="23:23" x14ac:dyDescent="0.25">
      <c r="W245" s="13"/>
    </row>
    <row r="246" spans="23:23" x14ac:dyDescent="0.25">
      <c r="W246" s="13"/>
    </row>
    <row r="247" spans="23:23" x14ac:dyDescent="0.25">
      <c r="W247" s="13"/>
    </row>
    <row r="248" spans="23:23" x14ac:dyDescent="0.25">
      <c r="W248" s="13"/>
    </row>
    <row r="249" spans="23:23" x14ac:dyDescent="0.25">
      <c r="W249" s="13"/>
    </row>
    <row r="250" spans="23:23" x14ac:dyDescent="0.25">
      <c r="W250" s="13"/>
    </row>
    <row r="251" spans="23:23" x14ac:dyDescent="0.25">
      <c r="W251" s="13"/>
    </row>
    <row r="252" spans="23:23" x14ac:dyDescent="0.25">
      <c r="W252" s="13"/>
    </row>
    <row r="253" spans="23:23" x14ac:dyDescent="0.25">
      <c r="W253" s="13"/>
    </row>
    <row r="254" spans="23:23" x14ac:dyDescent="0.25">
      <c r="W254" s="13"/>
    </row>
    <row r="255" spans="23:23" x14ac:dyDescent="0.25">
      <c r="W255" s="13"/>
    </row>
    <row r="256" spans="23:23" x14ac:dyDescent="0.25">
      <c r="W256" s="13"/>
    </row>
    <row r="257" spans="23:23" x14ac:dyDescent="0.25">
      <c r="W257" s="13"/>
    </row>
    <row r="258" spans="23:23" x14ac:dyDescent="0.25">
      <c r="W258" s="13"/>
    </row>
    <row r="259" spans="23:23" x14ac:dyDescent="0.25">
      <c r="W259" s="13"/>
    </row>
    <row r="260" spans="23:23" x14ac:dyDescent="0.25">
      <c r="W260" s="13"/>
    </row>
    <row r="261" spans="23:23" x14ac:dyDescent="0.25">
      <c r="W261" s="13"/>
    </row>
    <row r="262" spans="23:23" x14ac:dyDescent="0.25">
      <c r="W262" s="13"/>
    </row>
    <row r="263" spans="23:23" x14ac:dyDescent="0.25">
      <c r="W263" s="13"/>
    </row>
    <row r="264" spans="23:23" x14ac:dyDescent="0.25">
      <c r="W264" s="13"/>
    </row>
    <row r="265" spans="23:23" x14ac:dyDescent="0.25">
      <c r="W265" s="13"/>
    </row>
    <row r="266" spans="23:23" x14ac:dyDescent="0.25">
      <c r="W266" s="13"/>
    </row>
    <row r="267" spans="23:23" x14ac:dyDescent="0.25">
      <c r="W267" s="13"/>
    </row>
    <row r="268" spans="23:23" x14ac:dyDescent="0.25">
      <c r="W268" s="13"/>
    </row>
    <row r="269" spans="23:23" x14ac:dyDescent="0.25">
      <c r="W269" s="13"/>
    </row>
    <row r="270" spans="23:23" x14ac:dyDescent="0.25">
      <c r="W270" s="13"/>
    </row>
    <row r="271" spans="23:23" x14ac:dyDescent="0.25">
      <c r="W271" s="13"/>
    </row>
    <row r="272" spans="23:23" x14ac:dyDescent="0.25">
      <c r="W272" s="13"/>
    </row>
    <row r="273" spans="23:23" x14ac:dyDescent="0.25">
      <c r="W273" s="13"/>
    </row>
    <row r="274" spans="23:23" x14ac:dyDescent="0.25">
      <c r="W274" s="13"/>
    </row>
    <row r="275" spans="23:23" x14ac:dyDescent="0.25">
      <c r="W275" s="13"/>
    </row>
    <row r="276" spans="23:23" x14ac:dyDescent="0.25">
      <c r="W276" s="13"/>
    </row>
    <row r="277" spans="23:23" x14ac:dyDescent="0.25">
      <c r="W277" s="13"/>
    </row>
    <row r="278" spans="23:23" x14ac:dyDescent="0.25">
      <c r="W278" s="13"/>
    </row>
    <row r="279" spans="23:23" x14ac:dyDescent="0.25">
      <c r="W279" s="13"/>
    </row>
    <row r="280" spans="23:23" x14ac:dyDescent="0.25">
      <c r="W280" s="13"/>
    </row>
    <row r="281" spans="23:23" x14ac:dyDescent="0.25">
      <c r="W281" s="13"/>
    </row>
    <row r="282" spans="23:23" x14ac:dyDescent="0.25">
      <c r="W282" s="13"/>
    </row>
    <row r="283" spans="23:23" x14ac:dyDescent="0.25">
      <c r="W283" s="13"/>
    </row>
    <row r="284" spans="23:23" x14ac:dyDescent="0.25">
      <c r="W284" s="13"/>
    </row>
    <row r="285" spans="23:23" x14ac:dyDescent="0.25">
      <c r="W285" s="13"/>
    </row>
    <row r="286" spans="23:23" x14ac:dyDescent="0.25">
      <c r="W286" s="13"/>
    </row>
    <row r="287" spans="23:23" x14ac:dyDescent="0.25">
      <c r="W287" s="13"/>
    </row>
    <row r="288" spans="23:23" x14ac:dyDescent="0.25">
      <c r="W288" s="13"/>
    </row>
    <row r="289" spans="23:23" x14ac:dyDescent="0.25">
      <c r="W289" s="13"/>
    </row>
    <row r="290" spans="23:23" x14ac:dyDescent="0.25">
      <c r="W290" s="13"/>
    </row>
    <row r="291" spans="23:23" x14ac:dyDescent="0.25">
      <c r="W291" s="13"/>
    </row>
    <row r="292" spans="23:23" x14ac:dyDescent="0.25">
      <c r="W292" s="13"/>
    </row>
    <row r="293" spans="23:23" x14ac:dyDescent="0.25">
      <c r="W293" s="13"/>
    </row>
    <row r="294" spans="23:23" x14ac:dyDescent="0.25">
      <c r="W294" s="13"/>
    </row>
    <row r="295" spans="23:23" x14ac:dyDescent="0.25">
      <c r="W295" s="13"/>
    </row>
    <row r="296" spans="23:23" x14ac:dyDescent="0.25">
      <c r="W296" s="13"/>
    </row>
    <row r="297" spans="23:23" x14ac:dyDescent="0.25">
      <c r="W297" s="13"/>
    </row>
    <row r="298" spans="23:23" x14ac:dyDescent="0.25">
      <c r="W298" s="13"/>
    </row>
    <row r="299" spans="23:23" x14ac:dyDescent="0.25">
      <c r="W299" s="13"/>
    </row>
    <row r="300" spans="23:23" x14ac:dyDescent="0.25">
      <c r="W300" s="13"/>
    </row>
    <row r="301" spans="23:23" x14ac:dyDescent="0.25">
      <c r="W301" s="13"/>
    </row>
    <row r="302" spans="23:23" x14ac:dyDescent="0.25">
      <c r="W302" s="13"/>
    </row>
    <row r="303" spans="23:23" x14ac:dyDescent="0.25">
      <c r="W303" s="13"/>
    </row>
    <row r="304" spans="23:23" x14ac:dyDescent="0.25">
      <c r="W304" s="13"/>
    </row>
    <row r="305" spans="23:23" x14ac:dyDescent="0.25">
      <c r="W305" s="13"/>
    </row>
    <row r="306" spans="23:23" x14ac:dyDescent="0.25">
      <c r="W306" s="13"/>
    </row>
    <row r="307" spans="23:23" x14ac:dyDescent="0.25">
      <c r="W307" s="13"/>
    </row>
    <row r="308" spans="23:23" x14ac:dyDescent="0.25">
      <c r="W308" s="13"/>
    </row>
    <row r="309" spans="23:23" x14ac:dyDescent="0.25">
      <c r="W309" s="13"/>
    </row>
    <row r="310" spans="23:23" x14ac:dyDescent="0.25">
      <c r="W310" s="13"/>
    </row>
    <row r="311" spans="23:23" x14ac:dyDescent="0.25">
      <c r="W311" s="13"/>
    </row>
    <row r="312" spans="23:23" x14ac:dyDescent="0.25">
      <c r="W312" s="13"/>
    </row>
    <row r="313" spans="23:23" x14ac:dyDescent="0.25">
      <c r="W313" s="13"/>
    </row>
    <row r="314" spans="23:23" x14ac:dyDescent="0.25">
      <c r="W314" s="13"/>
    </row>
    <row r="315" spans="23:23" x14ac:dyDescent="0.25">
      <c r="W315" s="13"/>
    </row>
    <row r="316" spans="23:23" x14ac:dyDescent="0.25">
      <c r="W316" s="13"/>
    </row>
    <row r="317" spans="23:23" x14ac:dyDescent="0.25">
      <c r="W317" s="13"/>
    </row>
    <row r="318" spans="23:23" x14ac:dyDescent="0.25">
      <c r="W318" s="13"/>
    </row>
    <row r="319" spans="23:23" x14ac:dyDescent="0.25">
      <c r="W319" s="13"/>
    </row>
    <row r="320" spans="23:23" x14ac:dyDescent="0.25">
      <c r="W320" s="13"/>
    </row>
    <row r="321" spans="23:23" x14ac:dyDescent="0.25">
      <c r="W321" s="13"/>
    </row>
    <row r="322" spans="23:23" x14ac:dyDescent="0.25">
      <c r="W322" s="13"/>
    </row>
    <row r="323" spans="23:23" x14ac:dyDescent="0.25">
      <c r="W323" s="13"/>
    </row>
    <row r="324" spans="23:23" x14ac:dyDescent="0.25">
      <c r="W324" s="13"/>
    </row>
    <row r="325" spans="23:23" x14ac:dyDescent="0.25">
      <c r="W325" s="13"/>
    </row>
    <row r="326" spans="23:23" x14ac:dyDescent="0.25">
      <c r="W326" s="13"/>
    </row>
    <row r="327" spans="23:23" x14ac:dyDescent="0.25">
      <c r="W327" s="13"/>
    </row>
    <row r="328" spans="23:23" x14ac:dyDescent="0.25">
      <c r="W328" s="13"/>
    </row>
    <row r="329" spans="23:23" x14ac:dyDescent="0.25">
      <c r="W329" s="13"/>
    </row>
    <row r="330" spans="23:23" x14ac:dyDescent="0.25">
      <c r="W330" s="13"/>
    </row>
    <row r="331" spans="23:23" x14ac:dyDescent="0.25">
      <c r="W331" s="13"/>
    </row>
    <row r="332" spans="23:23" x14ac:dyDescent="0.25">
      <c r="W332" s="13"/>
    </row>
    <row r="333" spans="23:23" x14ac:dyDescent="0.25">
      <c r="W333" s="13"/>
    </row>
    <row r="334" spans="23:23" x14ac:dyDescent="0.25">
      <c r="W334" s="13"/>
    </row>
    <row r="335" spans="23:23" x14ac:dyDescent="0.25">
      <c r="W335" s="13"/>
    </row>
    <row r="336" spans="23:23" x14ac:dyDescent="0.25">
      <c r="W336" s="13"/>
    </row>
    <row r="337" spans="23:23" x14ac:dyDescent="0.25">
      <c r="W337" s="13"/>
    </row>
    <row r="338" spans="23:23" x14ac:dyDescent="0.25">
      <c r="W338" s="13"/>
    </row>
    <row r="339" spans="23:23" x14ac:dyDescent="0.25">
      <c r="W339" s="13"/>
    </row>
    <row r="340" spans="23:23" x14ac:dyDescent="0.25">
      <c r="W340" s="13"/>
    </row>
    <row r="341" spans="23:23" x14ac:dyDescent="0.25">
      <c r="W341" s="13"/>
    </row>
    <row r="342" spans="23:23" x14ac:dyDescent="0.25">
      <c r="W342" s="13"/>
    </row>
    <row r="343" spans="23:23" x14ac:dyDescent="0.25">
      <c r="W343" s="13"/>
    </row>
    <row r="344" spans="23:23" x14ac:dyDescent="0.25">
      <c r="W344" s="13"/>
    </row>
    <row r="345" spans="23:23" x14ac:dyDescent="0.25">
      <c r="W345" s="13"/>
    </row>
    <row r="346" spans="23:23" x14ac:dyDescent="0.25">
      <c r="W346" s="13"/>
    </row>
    <row r="347" spans="23:23" x14ac:dyDescent="0.25">
      <c r="W347" s="13"/>
    </row>
    <row r="348" spans="23:23" x14ac:dyDescent="0.25">
      <c r="W348" s="13"/>
    </row>
    <row r="349" spans="23:23" x14ac:dyDescent="0.25">
      <c r="W349" s="13"/>
    </row>
    <row r="350" spans="23:23" x14ac:dyDescent="0.25">
      <c r="W350" s="13"/>
    </row>
    <row r="351" spans="23:23" x14ac:dyDescent="0.25">
      <c r="W351" s="13"/>
    </row>
    <row r="352" spans="23:23" x14ac:dyDescent="0.25">
      <c r="W352" s="13"/>
    </row>
    <row r="353" spans="23:23" x14ac:dyDescent="0.25">
      <c r="W353" s="13"/>
    </row>
    <row r="354" spans="23:23" x14ac:dyDescent="0.25">
      <c r="W354" s="13"/>
    </row>
    <row r="355" spans="23:23" x14ac:dyDescent="0.25">
      <c r="W355" s="13"/>
    </row>
    <row r="356" spans="23:23" x14ac:dyDescent="0.25">
      <c r="W356" s="13"/>
    </row>
    <row r="357" spans="23:23" x14ac:dyDescent="0.25">
      <c r="W357" s="13"/>
    </row>
    <row r="358" spans="23:23" x14ac:dyDescent="0.25">
      <c r="W358" s="13"/>
    </row>
    <row r="359" spans="23:23" x14ac:dyDescent="0.25">
      <c r="W359" s="13"/>
    </row>
    <row r="360" spans="23:23" x14ac:dyDescent="0.25">
      <c r="W360" s="13"/>
    </row>
    <row r="361" spans="23:23" x14ac:dyDescent="0.25">
      <c r="W361" s="13"/>
    </row>
    <row r="362" spans="23:23" x14ac:dyDescent="0.25">
      <c r="W362" s="13"/>
    </row>
    <row r="363" spans="23:23" x14ac:dyDescent="0.25">
      <c r="W363" s="13"/>
    </row>
    <row r="364" spans="23:23" x14ac:dyDescent="0.25">
      <c r="W364" s="13"/>
    </row>
    <row r="365" spans="23:23" x14ac:dyDescent="0.25">
      <c r="W365" s="13"/>
    </row>
    <row r="366" spans="23:23" x14ac:dyDescent="0.25">
      <c r="W366" s="13"/>
    </row>
    <row r="367" spans="23:23" x14ac:dyDescent="0.25">
      <c r="W367" s="13"/>
    </row>
    <row r="368" spans="23:23" x14ac:dyDescent="0.25">
      <c r="W368" s="13"/>
    </row>
    <row r="369" spans="23:23" x14ac:dyDescent="0.25">
      <c r="W369" s="13"/>
    </row>
    <row r="370" spans="23:23" x14ac:dyDescent="0.25">
      <c r="W370" s="13"/>
    </row>
    <row r="371" spans="23:23" x14ac:dyDescent="0.25">
      <c r="W371" s="13"/>
    </row>
    <row r="372" spans="23:23" x14ac:dyDescent="0.25">
      <c r="W372" s="13"/>
    </row>
    <row r="373" spans="23:23" x14ac:dyDescent="0.25">
      <c r="W373" s="13"/>
    </row>
    <row r="374" spans="23:23" x14ac:dyDescent="0.25">
      <c r="W374" s="13"/>
    </row>
    <row r="375" spans="23:23" x14ac:dyDescent="0.25">
      <c r="W375" s="13"/>
    </row>
    <row r="376" spans="23:23" x14ac:dyDescent="0.25">
      <c r="W376" s="13"/>
    </row>
    <row r="377" spans="23:23" x14ac:dyDescent="0.25">
      <c r="W377" s="13"/>
    </row>
    <row r="378" spans="23:23" x14ac:dyDescent="0.25">
      <c r="W378" s="13"/>
    </row>
    <row r="379" spans="23:23" x14ac:dyDescent="0.25">
      <c r="W379" s="13"/>
    </row>
    <row r="380" spans="23:23" x14ac:dyDescent="0.25">
      <c r="W380" s="13"/>
    </row>
    <row r="381" spans="23:23" x14ac:dyDescent="0.25">
      <c r="W381" s="13"/>
    </row>
    <row r="382" spans="23:23" x14ac:dyDescent="0.25">
      <c r="W382" s="13"/>
    </row>
    <row r="383" spans="23:23" x14ac:dyDescent="0.25">
      <c r="W383" s="13"/>
    </row>
    <row r="384" spans="23:23" x14ac:dyDescent="0.25">
      <c r="W384" s="13"/>
    </row>
    <row r="385" spans="23:23" x14ac:dyDescent="0.25">
      <c r="W385" s="13"/>
    </row>
    <row r="386" spans="23:23" x14ac:dyDescent="0.25">
      <c r="W386" s="13"/>
    </row>
    <row r="387" spans="23:23" x14ac:dyDescent="0.25">
      <c r="W387" s="13"/>
    </row>
    <row r="388" spans="23:23" x14ac:dyDescent="0.25">
      <c r="W388" s="13"/>
    </row>
    <row r="389" spans="23:23" x14ac:dyDescent="0.25">
      <c r="W389" s="13"/>
    </row>
    <row r="390" spans="23:23" x14ac:dyDescent="0.25">
      <c r="W390" s="13"/>
    </row>
    <row r="391" spans="23:23" x14ac:dyDescent="0.25">
      <c r="W391" s="13"/>
    </row>
    <row r="392" spans="23:23" x14ac:dyDescent="0.25">
      <c r="W392" s="13"/>
    </row>
    <row r="393" spans="23:23" x14ac:dyDescent="0.25">
      <c r="W393" s="13"/>
    </row>
    <row r="394" spans="23:23" x14ac:dyDescent="0.25">
      <c r="W394" s="13"/>
    </row>
    <row r="395" spans="23:23" x14ac:dyDescent="0.25">
      <c r="W395" s="13"/>
    </row>
    <row r="396" spans="23:23" x14ac:dyDescent="0.25">
      <c r="W396" s="13"/>
    </row>
    <row r="397" spans="23:23" x14ac:dyDescent="0.25">
      <c r="W397" s="13"/>
    </row>
    <row r="398" spans="23:23" x14ac:dyDescent="0.25">
      <c r="W398" s="13"/>
    </row>
    <row r="399" spans="23:23" x14ac:dyDescent="0.25">
      <c r="W399" s="13"/>
    </row>
    <row r="400" spans="23:23" x14ac:dyDescent="0.25">
      <c r="W400" s="13"/>
    </row>
    <row r="401" spans="23:23" x14ac:dyDescent="0.25">
      <c r="W401" s="13"/>
    </row>
    <row r="402" spans="23:23" x14ac:dyDescent="0.25">
      <c r="W402" s="13"/>
    </row>
    <row r="403" spans="23:23" x14ac:dyDescent="0.25">
      <c r="W403" s="13"/>
    </row>
    <row r="404" spans="23:23" x14ac:dyDescent="0.25">
      <c r="W404" s="13"/>
    </row>
    <row r="405" spans="23:23" x14ac:dyDescent="0.25">
      <c r="W405" s="13"/>
    </row>
    <row r="406" spans="23:23" x14ac:dyDescent="0.25">
      <c r="W406" s="13"/>
    </row>
    <row r="407" spans="23:23" x14ac:dyDescent="0.25">
      <c r="W407" s="13"/>
    </row>
    <row r="408" spans="23:23" x14ac:dyDescent="0.25">
      <c r="W408" s="13"/>
    </row>
    <row r="409" spans="23:23" x14ac:dyDescent="0.25">
      <c r="W409" s="13"/>
    </row>
    <row r="410" spans="23:23" x14ac:dyDescent="0.25">
      <c r="W410" s="13"/>
    </row>
    <row r="411" spans="23:23" x14ac:dyDescent="0.25">
      <c r="W411" s="13"/>
    </row>
    <row r="412" spans="23:23" x14ac:dyDescent="0.25">
      <c r="W412" s="13"/>
    </row>
    <row r="413" spans="23:23" x14ac:dyDescent="0.25">
      <c r="W413" s="13"/>
    </row>
    <row r="414" spans="23:23" x14ac:dyDescent="0.25">
      <c r="W414" s="13"/>
    </row>
    <row r="415" spans="23:23" x14ac:dyDescent="0.25">
      <c r="W415" s="13"/>
    </row>
    <row r="416" spans="23:23" x14ac:dyDescent="0.25">
      <c r="W416" s="13"/>
    </row>
    <row r="417" spans="23:23" x14ac:dyDescent="0.25">
      <c r="W417" s="13"/>
    </row>
    <row r="418" spans="23:23" x14ac:dyDescent="0.25">
      <c r="W418" s="13"/>
    </row>
    <row r="419" spans="23:23" x14ac:dyDescent="0.25">
      <c r="W419" s="13"/>
    </row>
    <row r="420" spans="23:23" x14ac:dyDescent="0.25">
      <c r="W420" s="13"/>
    </row>
    <row r="421" spans="23:23" x14ac:dyDescent="0.25">
      <c r="W421" s="13"/>
    </row>
    <row r="422" spans="23:23" x14ac:dyDescent="0.25">
      <c r="W422" s="13"/>
    </row>
    <row r="423" spans="23:23" x14ac:dyDescent="0.25">
      <c r="W423" s="13"/>
    </row>
    <row r="424" spans="23:23" x14ac:dyDescent="0.25">
      <c r="W424" s="13"/>
    </row>
    <row r="425" spans="23:23" x14ac:dyDescent="0.25">
      <c r="W425" s="13"/>
    </row>
    <row r="426" spans="23:23" x14ac:dyDescent="0.25">
      <c r="W426" s="13"/>
    </row>
    <row r="427" spans="23:23" x14ac:dyDescent="0.25">
      <c r="W427" s="13"/>
    </row>
    <row r="428" spans="23:23" x14ac:dyDescent="0.25">
      <c r="W428" s="13"/>
    </row>
    <row r="429" spans="23:23" x14ac:dyDescent="0.25">
      <c r="W429" s="13"/>
    </row>
    <row r="430" spans="23:23" x14ac:dyDescent="0.25">
      <c r="W430" s="13"/>
    </row>
    <row r="431" spans="23:23" x14ac:dyDescent="0.25">
      <c r="W431" s="13"/>
    </row>
    <row r="432" spans="23:23" x14ac:dyDescent="0.25">
      <c r="W432" s="13"/>
    </row>
    <row r="433" spans="23:23" x14ac:dyDescent="0.25">
      <c r="W433" s="13"/>
    </row>
    <row r="434" spans="23:23" x14ac:dyDescent="0.25">
      <c r="W434" s="13"/>
    </row>
    <row r="435" spans="23:23" x14ac:dyDescent="0.25">
      <c r="W435" s="13"/>
    </row>
    <row r="436" spans="23:23" x14ac:dyDescent="0.25">
      <c r="W436" s="13"/>
    </row>
    <row r="437" spans="23:23" x14ac:dyDescent="0.25">
      <c r="W437" s="13"/>
    </row>
    <row r="438" spans="23:23" x14ac:dyDescent="0.25">
      <c r="W438" s="13"/>
    </row>
    <row r="439" spans="23:23" x14ac:dyDescent="0.25">
      <c r="W439" s="13"/>
    </row>
    <row r="440" spans="23:23" x14ac:dyDescent="0.25">
      <c r="W440" s="13"/>
    </row>
    <row r="441" spans="23:23" x14ac:dyDescent="0.25">
      <c r="W441" s="13"/>
    </row>
    <row r="442" spans="23:23" x14ac:dyDescent="0.25">
      <c r="W442" s="13"/>
    </row>
    <row r="443" spans="23:23" x14ac:dyDescent="0.25">
      <c r="W443" s="13"/>
    </row>
    <row r="444" spans="23:23" x14ac:dyDescent="0.25">
      <c r="W444" s="13"/>
    </row>
    <row r="445" spans="23:23" x14ac:dyDescent="0.25">
      <c r="W445" s="13"/>
    </row>
    <row r="446" spans="23:23" x14ac:dyDescent="0.25">
      <c r="W446" s="13"/>
    </row>
    <row r="447" spans="23:23" x14ac:dyDescent="0.25">
      <c r="W447" s="13"/>
    </row>
    <row r="448" spans="23:23" x14ac:dyDescent="0.25">
      <c r="W448" s="13"/>
    </row>
    <row r="449" spans="23:23" x14ac:dyDescent="0.25">
      <c r="W449" s="13"/>
    </row>
    <row r="450" spans="23:23" x14ac:dyDescent="0.25">
      <c r="W450" s="13"/>
    </row>
    <row r="451" spans="23:23" x14ac:dyDescent="0.25">
      <c r="W451" s="13"/>
    </row>
    <row r="452" spans="23:23" x14ac:dyDescent="0.25">
      <c r="W452" s="13"/>
    </row>
    <row r="453" spans="23:23" x14ac:dyDescent="0.25">
      <c r="W453" s="13"/>
    </row>
    <row r="454" spans="23:23" x14ac:dyDescent="0.25">
      <c r="W454" s="13"/>
    </row>
    <row r="455" spans="23:23" x14ac:dyDescent="0.25">
      <c r="W455" s="13"/>
    </row>
    <row r="456" spans="23:23" x14ac:dyDescent="0.25">
      <c r="W456" s="13"/>
    </row>
    <row r="457" spans="23:23" x14ac:dyDescent="0.25">
      <c r="W457" s="13"/>
    </row>
    <row r="458" spans="23:23" x14ac:dyDescent="0.25">
      <c r="W458" s="13"/>
    </row>
    <row r="459" spans="23:23" x14ac:dyDescent="0.25">
      <c r="W459" s="13"/>
    </row>
    <row r="460" spans="23:23" x14ac:dyDescent="0.25">
      <c r="W460" s="13"/>
    </row>
    <row r="461" spans="23:23" x14ac:dyDescent="0.25">
      <c r="W461" s="13"/>
    </row>
    <row r="462" spans="23:23" x14ac:dyDescent="0.25">
      <c r="W462" s="13"/>
    </row>
    <row r="463" spans="23:23" x14ac:dyDescent="0.25">
      <c r="W463" s="13"/>
    </row>
    <row r="464" spans="23:23" x14ac:dyDescent="0.25">
      <c r="W464" s="13"/>
    </row>
    <row r="465" spans="23:23" x14ac:dyDescent="0.25">
      <c r="W465" s="13"/>
    </row>
    <row r="466" spans="23:23" x14ac:dyDescent="0.25">
      <c r="W466" s="13"/>
    </row>
    <row r="467" spans="23:23" x14ac:dyDescent="0.25">
      <c r="W467" s="13"/>
    </row>
    <row r="468" spans="23:23" x14ac:dyDescent="0.25">
      <c r="W468" s="13"/>
    </row>
    <row r="469" spans="23:23" x14ac:dyDescent="0.25">
      <c r="W469" s="13"/>
    </row>
    <row r="470" spans="23:23" x14ac:dyDescent="0.25">
      <c r="W470" s="13"/>
    </row>
    <row r="471" spans="23:23" x14ac:dyDescent="0.25">
      <c r="W471" s="13"/>
    </row>
    <row r="472" spans="23:23" x14ac:dyDescent="0.25">
      <c r="W472" s="13"/>
    </row>
    <row r="473" spans="23:23" x14ac:dyDescent="0.25">
      <c r="W473" s="13"/>
    </row>
    <row r="474" spans="23:23" x14ac:dyDescent="0.25">
      <c r="W474" s="13"/>
    </row>
    <row r="475" spans="23:23" x14ac:dyDescent="0.25">
      <c r="W475" s="13"/>
    </row>
    <row r="476" spans="23:23" x14ac:dyDescent="0.25">
      <c r="W476" s="13"/>
    </row>
    <row r="477" spans="23:23" x14ac:dyDescent="0.25">
      <c r="W477" s="13"/>
    </row>
    <row r="478" spans="23:23" x14ac:dyDescent="0.25">
      <c r="W478" s="13"/>
    </row>
    <row r="479" spans="23:23" x14ac:dyDescent="0.25">
      <c r="W479" s="13"/>
    </row>
    <row r="480" spans="23:23" x14ac:dyDescent="0.25">
      <c r="W480" s="13"/>
    </row>
    <row r="481" spans="23:23" x14ac:dyDescent="0.25">
      <c r="W481" s="13"/>
    </row>
    <row r="482" spans="23:23" x14ac:dyDescent="0.25">
      <c r="W482" s="13"/>
    </row>
    <row r="483" spans="23:23" x14ac:dyDescent="0.25">
      <c r="W483" s="13"/>
    </row>
    <row r="484" spans="23:23" x14ac:dyDescent="0.25">
      <c r="W484" s="13"/>
    </row>
    <row r="485" spans="23:23" x14ac:dyDescent="0.25">
      <c r="W485" s="13"/>
    </row>
    <row r="486" spans="23:23" x14ac:dyDescent="0.25">
      <c r="W486" s="13"/>
    </row>
    <row r="487" spans="23:23" x14ac:dyDescent="0.25">
      <c r="W487" s="13"/>
    </row>
    <row r="488" spans="23:23" x14ac:dyDescent="0.25">
      <c r="W488" s="13"/>
    </row>
    <row r="489" spans="23:23" x14ac:dyDescent="0.25">
      <c r="W489" s="13"/>
    </row>
    <row r="490" spans="23:23" x14ac:dyDescent="0.25">
      <c r="W490" s="13"/>
    </row>
    <row r="491" spans="23:23" x14ac:dyDescent="0.25">
      <c r="W491" s="13"/>
    </row>
    <row r="492" spans="23:23" x14ac:dyDescent="0.25">
      <c r="W492" s="13"/>
    </row>
    <row r="493" spans="23:23" x14ac:dyDescent="0.25">
      <c r="W493" s="13"/>
    </row>
    <row r="494" spans="23:23" x14ac:dyDescent="0.25">
      <c r="W494" s="13"/>
    </row>
    <row r="495" spans="23:23" x14ac:dyDescent="0.25">
      <c r="W495" s="13"/>
    </row>
    <row r="496" spans="23:23" x14ac:dyDescent="0.25">
      <c r="W496" s="13"/>
    </row>
    <row r="497" spans="23:23" x14ac:dyDescent="0.25">
      <c r="W497" s="13"/>
    </row>
    <row r="498" spans="23:23" x14ac:dyDescent="0.25">
      <c r="W498" s="13"/>
    </row>
    <row r="499" spans="23:23" x14ac:dyDescent="0.25">
      <c r="W499" s="13"/>
    </row>
    <row r="500" spans="23:23" x14ac:dyDescent="0.25">
      <c r="W500" s="13"/>
    </row>
    <row r="501" spans="23:23" x14ac:dyDescent="0.25">
      <c r="W501" s="13"/>
    </row>
    <row r="502" spans="23:23" x14ac:dyDescent="0.25">
      <c r="W502" s="13"/>
    </row>
    <row r="503" spans="23:23" x14ac:dyDescent="0.25">
      <c r="W503" s="13"/>
    </row>
    <row r="504" spans="23:23" x14ac:dyDescent="0.25">
      <c r="W504" s="13"/>
    </row>
    <row r="505" spans="23:23" x14ac:dyDescent="0.25">
      <c r="W505" s="13"/>
    </row>
    <row r="506" spans="23:23" x14ac:dyDescent="0.25">
      <c r="W506" s="13"/>
    </row>
    <row r="507" spans="23:23" x14ac:dyDescent="0.25">
      <c r="W507" s="13"/>
    </row>
    <row r="508" spans="23:23" x14ac:dyDescent="0.25">
      <c r="W508" s="13"/>
    </row>
    <row r="509" spans="23:23" x14ac:dyDescent="0.25">
      <c r="W509" s="13"/>
    </row>
    <row r="510" spans="23:23" x14ac:dyDescent="0.25">
      <c r="W510" s="13"/>
    </row>
    <row r="511" spans="23:23" x14ac:dyDescent="0.25">
      <c r="W511" s="13"/>
    </row>
    <row r="512" spans="23:23" x14ac:dyDescent="0.25">
      <c r="W512" s="13"/>
    </row>
    <row r="513" spans="23:23" x14ac:dyDescent="0.25">
      <c r="W513" s="13"/>
    </row>
    <row r="514" spans="23:23" x14ac:dyDescent="0.25">
      <c r="W514" s="13"/>
    </row>
    <row r="515" spans="23:23" x14ac:dyDescent="0.25">
      <c r="W515" s="13"/>
    </row>
    <row r="516" spans="23:23" x14ac:dyDescent="0.25">
      <c r="W516" s="13"/>
    </row>
    <row r="517" spans="23:23" x14ac:dyDescent="0.25">
      <c r="W517" s="13"/>
    </row>
    <row r="518" spans="23:23" x14ac:dyDescent="0.25">
      <c r="W518" s="13"/>
    </row>
    <row r="519" spans="23:23" x14ac:dyDescent="0.25">
      <c r="W519" s="13"/>
    </row>
    <row r="520" spans="23:23" x14ac:dyDescent="0.25">
      <c r="W520" s="13"/>
    </row>
    <row r="521" spans="23:23" x14ac:dyDescent="0.25">
      <c r="W521" s="13"/>
    </row>
    <row r="522" spans="23:23" x14ac:dyDescent="0.25">
      <c r="W522" s="13"/>
    </row>
    <row r="523" spans="23:23" x14ac:dyDescent="0.25">
      <c r="W523" s="13"/>
    </row>
    <row r="524" spans="23:23" x14ac:dyDescent="0.25">
      <c r="W524" s="13"/>
    </row>
    <row r="525" spans="23:23" x14ac:dyDescent="0.25">
      <c r="W525" s="13"/>
    </row>
    <row r="526" spans="23:23" x14ac:dyDescent="0.25">
      <c r="W526" s="13"/>
    </row>
    <row r="527" spans="23:23" x14ac:dyDescent="0.25">
      <c r="W527" s="13"/>
    </row>
    <row r="528" spans="23:23" x14ac:dyDescent="0.25">
      <c r="W528" s="13"/>
    </row>
    <row r="529" spans="23:23" x14ac:dyDescent="0.25">
      <c r="W529" s="13"/>
    </row>
    <row r="530" spans="23:23" x14ac:dyDescent="0.25">
      <c r="W530" s="13"/>
    </row>
    <row r="531" spans="23:23" x14ac:dyDescent="0.25">
      <c r="W531" s="13"/>
    </row>
    <row r="532" spans="23:23" x14ac:dyDescent="0.25">
      <c r="W532" s="13"/>
    </row>
    <row r="533" spans="23:23" x14ac:dyDescent="0.25">
      <c r="W533" s="13"/>
    </row>
    <row r="534" spans="23:23" x14ac:dyDescent="0.25">
      <c r="W534" s="13"/>
    </row>
    <row r="535" spans="23:23" x14ac:dyDescent="0.25">
      <c r="W535" s="13"/>
    </row>
    <row r="536" spans="23:23" x14ac:dyDescent="0.25">
      <c r="W536" s="13"/>
    </row>
    <row r="537" spans="23:23" x14ac:dyDescent="0.25">
      <c r="W537" s="13"/>
    </row>
    <row r="538" spans="23:23" x14ac:dyDescent="0.25">
      <c r="W538" s="13"/>
    </row>
    <row r="539" spans="23:23" x14ac:dyDescent="0.25">
      <c r="W539" s="13"/>
    </row>
    <row r="540" spans="23:23" x14ac:dyDescent="0.25">
      <c r="W540" s="13"/>
    </row>
    <row r="541" spans="23:23" x14ac:dyDescent="0.25">
      <c r="W541" s="13"/>
    </row>
    <row r="542" spans="23:23" x14ac:dyDescent="0.25">
      <c r="W542" s="13"/>
    </row>
    <row r="543" spans="23:23" x14ac:dyDescent="0.25">
      <c r="W543" s="13"/>
    </row>
    <row r="544" spans="23:23" x14ac:dyDescent="0.25">
      <c r="W544" s="13"/>
    </row>
    <row r="545" spans="23:23" x14ac:dyDescent="0.25">
      <c r="W545" s="13"/>
    </row>
    <row r="546" spans="23:23" x14ac:dyDescent="0.25">
      <c r="W546" s="13"/>
    </row>
    <row r="547" spans="23:23" x14ac:dyDescent="0.25">
      <c r="W547" s="13"/>
    </row>
    <row r="548" spans="23:23" x14ac:dyDescent="0.25">
      <c r="W548" s="13"/>
    </row>
    <row r="549" spans="23:23" x14ac:dyDescent="0.25">
      <c r="W549" s="13"/>
    </row>
    <row r="550" spans="23:23" x14ac:dyDescent="0.25">
      <c r="W550" s="13"/>
    </row>
    <row r="551" spans="23:23" x14ac:dyDescent="0.25">
      <c r="W551" s="13"/>
    </row>
    <row r="552" spans="23:23" x14ac:dyDescent="0.25">
      <c r="W552" s="13"/>
    </row>
    <row r="553" spans="23:23" x14ac:dyDescent="0.25">
      <c r="W553" s="13"/>
    </row>
    <row r="554" spans="23:23" x14ac:dyDescent="0.25">
      <c r="W554" s="13"/>
    </row>
    <row r="555" spans="23:23" x14ac:dyDescent="0.25">
      <c r="W555" s="13"/>
    </row>
    <row r="556" spans="23:23" x14ac:dyDescent="0.25">
      <c r="W556" s="13"/>
    </row>
    <row r="557" spans="23:23" x14ac:dyDescent="0.25">
      <c r="W557" s="13"/>
    </row>
    <row r="558" spans="23:23" x14ac:dyDescent="0.25">
      <c r="W558" s="13"/>
    </row>
    <row r="559" spans="23:23" x14ac:dyDescent="0.25">
      <c r="W559" s="13"/>
    </row>
    <row r="560" spans="23:23" x14ac:dyDescent="0.25">
      <c r="W560" s="13"/>
    </row>
    <row r="561" spans="23:23" x14ac:dyDescent="0.25">
      <c r="W561" s="13"/>
    </row>
    <row r="562" spans="23:23" x14ac:dyDescent="0.25">
      <c r="W562" s="13"/>
    </row>
    <row r="563" spans="23:23" x14ac:dyDescent="0.25">
      <c r="W563" s="13"/>
    </row>
    <row r="564" spans="23:23" x14ac:dyDescent="0.25">
      <c r="W564" s="13"/>
    </row>
    <row r="565" spans="23:23" x14ac:dyDescent="0.25">
      <c r="W565" s="13"/>
    </row>
    <row r="566" spans="23:23" x14ac:dyDescent="0.25">
      <c r="W566" s="13"/>
    </row>
    <row r="567" spans="23:23" x14ac:dyDescent="0.25">
      <c r="W567" s="13"/>
    </row>
    <row r="568" spans="23:23" x14ac:dyDescent="0.25">
      <c r="W568" s="13"/>
    </row>
    <row r="569" spans="23:23" x14ac:dyDescent="0.25">
      <c r="W569" s="13"/>
    </row>
    <row r="570" spans="23:23" x14ac:dyDescent="0.25">
      <c r="W570" s="13"/>
    </row>
    <row r="571" spans="23:23" x14ac:dyDescent="0.25">
      <c r="W571" s="13"/>
    </row>
    <row r="572" spans="23:23" x14ac:dyDescent="0.25">
      <c r="W572" s="13"/>
    </row>
    <row r="573" spans="23:23" x14ac:dyDescent="0.25">
      <c r="W573" s="13"/>
    </row>
    <row r="574" spans="23:23" x14ac:dyDescent="0.25">
      <c r="W574" s="13"/>
    </row>
    <row r="575" spans="23:23" x14ac:dyDescent="0.25">
      <c r="W575" s="13"/>
    </row>
    <row r="576" spans="23:23" x14ac:dyDescent="0.25">
      <c r="W576" s="13"/>
    </row>
    <row r="577" spans="23:23" x14ac:dyDescent="0.25">
      <c r="W577" s="13"/>
    </row>
    <row r="578" spans="23:23" x14ac:dyDescent="0.25">
      <c r="W578" s="13"/>
    </row>
    <row r="579" spans="23:23" x14ac:dyDescent="0.25">
      <c r="W579" s="13"/>
    </row>
    <row r="580" spans="23:23" x14ac:dyDescent="0.25">
      <c r="W580" s="13"/>
    </row>
    <row r="581" spans="23:23" x14ac:dyDescent="0.25">
      <c r="W581" s="13"/>
    </row>
    <row r="582" spans="23:23" x14ac:dyDescent="0.25">
      <c r="W582" s="13"/>
    </row>
    <row r="583" spans="23:23" x14ac:dyDescent="0.25">
      <c r="W583" s="13"/>
    </row>
    <row r="584" spans="23:23" x14ac:dyDescent="0.25">
      <c r="W584" s="13"/>
    </row>
    <row r="585" spans="23:23" x14ac:dyDescent="0.25">
      <c r="W585" s="13"/>
    </row>
    <row r="586" spans="23:23" x14ac:dyDescent="0.25">
      <c r="W586" s="13"/>
    </row>
    <row r="587" spans="23:23" x14ac:dyDescent="0.25">
      <c r="W587" s="13"/>
    </row>
    <row r="588" spans="23:23" x14ac:dyDescent="0.25">
      <c r="W588" s="13"/>
    </row>
    <row r="589" spans="23:23" x14ac:dyDescent="0.25">
      <c r="W589" s="13"/>
    </row>
    <row r="590" spans="23:23" x14ac:dyDescent="0.25">
      <c r="W590" s="13"/>
    </row>
    <row r="591" spans="23:23" x14ac:dyDescent="0.25">
      <c r="W591" s="13"/>
    </row>
    <row r="592" spans="23:23" x14ac:dyDescent="0.25">
      <c r="W592" s="13"/>
    </row>
    <row r="593" spans="23:23" x14ac:dyDescent="0.25">
      <c r="W593" s="13"/>
    </row>
    <row r="594" spans="23:23" x14ac:dyDescent="0.25">
      <c r="W594" s="13"/>
    </row>
    <row r="595" spans="23:23" x14ac:dyDescent="0.25">
      <c r="W595" s="13"/>
    </row>
    <row r="596" spans="23:23" x14ac:dyDescent="0.25">
      <c r="W596" s="13"/>
    </row>
    <row r="597" spans="23:23" x14ac:dyDescent="0.25">
      <c r="W597" s="13"/>
    </row>
    <row r="598" spans="23:23" x14ac:dyDescent="0.25">
      <c r="W598" s="13"/>
    </row>
    <row r="599" spans="23:23" x14ac:dyDescent="0.25">
      <c r="W599" s="13"/>
    </row>
    <row r="600" spans="23:23" x14ac:dyDescent="0.25">
      <c r="W600" s="13"/>
    </row>
    <row r="601" spans="23:23" x14ac:dyDescent="0.25">
      <c r="W601" s="13"/>
    </row>
    <row r="602" spans="23:23" x14ac:dyDescent="0.25">
      <c r="W602" s="13"/>
    </row>
    <row r="603" spans="23:23" x14ac:dyDescent="0.25">
      <c r="W603" s="13"/>
    </row>
    <row r="604" spans="23:23" x14ac:dyDescent="0.25">
      <c r="W604" s="13"/>
    </row>
    <row r="605" spans="23:23" x14ac:dyDescent="0.25">
      <c r="W605" s="13"/>
    </row>
    <row r="606" spans="23:23" x14ac:dyDescent="0.25">
      <c r="W606" s="13"/>
    </row>
    <row r="607" spans="23:23" x14ac:dyDescent="0.25">
      <c r="W607" s="13"/>
    </row>
    <row r="608" spans="23:23" x14ac:dyDescent="0.25">
      <c r="W608" s="13"/>
    </row>
    <row r="609" spans="23:23" x14ac:dyDescent="0.25">
      <c r="W609" s="13"/>
    </row>
    <row r="610" spans="23:23" x14ac:dyDescent="0.25">
      <c r="W610" s="13"/>
    </row>
    <row r="611" spans="23:23" x14ac:dyDescent="0.25">
      <c r="W611" s="13"/>
    </row>
    <row r="612" spans="23:23" x14ac:dyDescent="0.25">
      <c r="W612" s="13"/>
    </row>
    <row r="613" spans="23:23" x14ac:dyDescent="0.25">
      <c r="W613" s="13"/>
    </row>
    <row r="614" spans="23:23" x14ac:dyDescent="0.25">
      <c r="W614" s="13"/>
    </row>
    <row r="615" spans="23:23" x14ac:dyDescent="0.25">
      <c r="W615" s="13"/>
    </row>
    <row r="616" spans="23:23" x14ac:dyDescent="0.25">
      <c r="W616" s="13"/>
    </row>
    <row r="617" spans="23:23" x14ac:dyDescent="0.25">
      <c r="W617" s="13"/>
    </row>
    <row r="618" spans="23:23" x14ac:dyDescent="0.25">
      <c r="W618" s="13"/>
    </row>
    <row r="619" spans="23:23" x14ac:dyDescent="0.25">
      <c r="W619" s="13"/>
    </row>
    <row r="620" spans="23:23" x14ac:dyDescent="0.25">
      <c r="W620" s="13"/>
    </row>
    <row r="621" spans="23:23" x14ac:dyDescent="0.25">
      <c r="W621" s="13"/>
    </row>
    <row r="622" spans="23:23" x14ac:dyDescent="0.25">
      <c r="W622" s="13"/>
    </row>
    <row r="623" spans="23:23" x14ac:dyDescent="0.25">
      <c r="W623" s="13"/>
    </row>
    <row r="624" spans="23:23" x14ac:dyDescent="0.25">
      <c r="W624" s="13"/>
    </row>
    <row r="625" spans="23:23" x14ac:dyDescent="0.25">
      <c r="W625" s="13"/>
    </row>
    <row r="626" spans="23:23" x14ac:dyDescent="0.25">
      <c r="W626" s="13"/>
    </row>
    <row r="627" spans="23:23" x14ac:dyDescent="0.25">
      <c r="W627" s="13"/>
    </row>
    <row r="628" spans="23:23" x14ac:dyDescent="0.25">
      <c r="W628" s="13"/>
    </row>
    <row r="629" spans="23:23" x14ac:dyDescent="0.25">
      <c r="W629" s="13"/>
    </row>
    <row r="630" spans="23:23" x14ac:dyDescent="0.25">
      <c r="W630" s="13"/>
    </row>
    <row r="631" spans="23:23" x14ac:dyDescent="0.25">
      <c r="W631" s="13"/>
    </row>
    <row r="632" spans="23:23" x14ac:dyDescent="0.25">
      <c r="W632" s="13"/>
    </row>
    <row r="633" spans="23:23" x14ac:dyDescent="0.25">
      <c r="W633" s="13"/>
    </row>
    <row r="634" spans="23:23" x14ac:dyDescent="0.25">
      <c r="W634" s="13"/>
    </row>
    <row r="635" spans="23:23" x14ac:dyDescent="0.25">
      <c r="W635" s="13"/>
    </row>
    <row r="636" spans="23:23" x14ac:dyDescent="0.25">
      <c r="W636" s="13"/>
    </row>
    <row r="637" spans="23:23" x14ac:dyDescent="0.25">
      <c r="W637" s="13"/>
    </row>
    <row r="638" spans="23:23" x14ac:dyDescent="0.25">
      <c r="W638" s="13"/>
    </row>
    <row r="639" spans="23:23" x14ac:dyDescent="0.25">
      <c r="W639" s="13"/>
    </row>
    <row r="640" spans="23:23" x14ac:dyDescent="0.25">
      <c r="W640" s="13"/>
    </row>
    <row r="641" spans="23:23" x14ac:dyDescent="0.25">
      <c r="W641" s="13"/>
    </row>
    <row r="642" spans="23:23" x14ac:dyDescent="0.25">
      <c r="W642" s="13"/>
    </row>
    <row r="643" spans="23:23" x14ac:dyDescent="0.25">
      <c r="W643" s="13"/>
    </row>
    <row r="644" spans="23:23" x14ac:dyDescent="0.25">
      <c r="W644" s="13"/>
    </row>
    <row r="645" spans="23:23" x14ac:dyDescent="0.25">
      <c r="W645" s="13"/>
    </row>
    <row r="646" spans="23:23" x14ac:dyDescent="0.25">
      <c r="W646" s="13"/>
    </row>
    <row r="647" spans="23:23" x14ac:dyDescent="0.25">
      <c r="W647" s="13"/>
    </row>
    <row r="648" spans="23:23" x14ac:dyDescent="0.25">
      <c r="W648" s="13"/>
    </row>
    <row r="649" spans="23:23" x14ac:dyDescent="0.25">
      <c r="W649" s="13"/>
    </row>
    <row r="650" spans="23:23" x14ac:dyDescent="0.25">
      <c r="W650" s="13"/>
    </row>
    <row r="651" spans="23:23" x14ac:dyDescent="0.25">
      <c r="W651" s="13"/>
    </row>
    <row r="652" spans="23:23" x14ac:dyDescent="0.25">
      <c r="W652" s="13"/>
    </row>
    <row r="653" spans="23:23" x14ac:dyDescent="0.25">
      <c r="W653" s="13"/>
    </row>
    <row r="654" spans="23:23" x14ac:dyDescent="0.25">
      <c r="W654" s="13"/>
    </row>
    <row r="655" spans="23:23" x14ac:dyDescent="0.25">
      <c r="W655" s="13"/>
    </row>
    <row r="656" spans="23:23" x14ac:dyDescent="0.25">
      <c r="W656" s="13"/>
    </row>
    <row r="657" spans="23:23" x14ac:dyDescent="0.25">
      <c r="W657" s="13"/>
    </row>
    <row r="658" spans="23:23" x14ac:dyDescent="0.25">
      <c r="W658" s="13"/>
    </row>
    <row r="659" spans="23:23" x14ac:dyDescent="0.25">
      <c r="W659" s="13"/>
    </row>
    <row r="660" spans="23:23" x14ac:dyDescent="0.25">
      <c r="W660" s="13"/>
    </row>
    <row r="661" spans="23:23" x14ac:dyDescent="0.25">
      <c r="W661" s="13"/>
    </row>
    <row r="662" spans="23:23" x14ac:dyDescent="0.25">
      <c r="W662" s="13"/>
    </row>
    <row r="663" spans="23:23" x14ac:dyDescent="0.25">
      <c r="W663" s="13"/>
    </row>
    <row r="664" spans="23:23" x14ac:dyDescent="0.25">
      <c r="W664" s="13"/>
    </row>
    <row r="665" spans="23:23" x14ac:dyDescent="0.25">
      <c r="W665" s="13"/>
    </row>
    <row r="666" spans="23:23" x14ac:dyDescent="0.25">
      <c r="W666" s="13"/>
    </row>
    <row r="667" spans="23:23" x14ac:dyDescent="0.25">
      <c r="W667" s="13"/>
    </row>
    <row r="668" spans="23:23" x14ac:dyDescent="0.25">
      <c r="W668" s="13"/>
    </row>
    <row r="669" spans="23:23" x14ac:dyDescent="0.25">
      <c r="W669" s="13"/>
    </row>
    <row r="670" spans="23:23" x14ac:dyDescent="0.25">
      <c r="W670" s="13"/>
    </row>
    <row r="671" spans="23:23" x14ac:dyDescent="0.25">
      <c r="W671" s="13"/>
    </row>
    <row r="672" spans="23:23" x14ac:dyDescent="0.25">
      <c r="W672" s="13"/>
    </row>
    <row r="673" spans="23:23" x14ac:dyDescent="0.25">
      <c r="W673" s="13"/>
    </row>
    <row r="674" spans="23:23" x14ac:dyDescent="0.25">
      <c r="W674" s="13"/>
    </row>
    <row r="675" spans="23:23" x14ac:dyDescent="0.25">
      <c r="W675" s="13"/>
    </row>
    <row r="676" spans="23:23" x14ac:dyDescent="0.25">
      <c r="W676" s="13"/>
    </row>
    <row r="677" spans="23:23" x14ac:dyDescent="0.25">
      <c r="W677" s="13"/>
    </row>
    <row r="678" spans="23:23" x14ac:dyDescent="0.25">
      <c r="W678" s="13"/>
    </row>
    <row r="679" spans="23:23" x14ac:dyDescent="0.25">
      <c r="W679" s="13"/>
    </row>
    <row r="680" spans="23:23" x14ac:dyDescent="0.25">
      <c r="W680" s="13"/>
    </row>
    <row r="681" spans="23:23" x14ac:dyDescent="0.25">
      <c r="W681" s="13"/>
    </row>
    <row r="682" spans="23:23" x14ac:dyDescent="0.25">
      <c r="W682" s="13"/>
    </row>
    <row r="683" spans="23:23" x14ac:dyDescent="0.25">
      <c r="W683" s="13"/>
    </row>
    <row r="684" spans="23:23" x14ac:dyDescent="0.25">
      <c r="W684" s="13"/>
    </row>
    <row r="685" spans="23:23" x14ac:dyDescent="0.25">
      <c r="W685" s="13"/>
    </row>
    <row r="686" spans="23:23" x14ac:dyDescent="0.25">
      <c r="W686" s="13"/>
    </row>
    <row r="687" spans="23:23" x14ac:dyDescent="0.25">
      <c r="W687" s="13"/>
    </row>
    <row r="688" spans="23:23" x14ac:dyDescent="0.25">
      <c r="W688" s="13"/>
    </row>
    <row r="689" spans="23:23" x14ac:dyDescent="0.25">
      <c r="W689" s="13"/>
    </row>
    <row r="690" spans="23:23" x14ac:dyDescent="0.25">
      <c r="W690" s="13"/>
    </row>
    <row r="691" spans="23:23" x14ac:dyDescent="0.25">
      <c r="W691" s="13"/>
    </row>
    <row r="692" spans="23:23" x14ac:dyDescent="0.25">
      <c r="W692" s="13"/>
    </row>
    <row r="693" spans="23:23" x14ac:dyDescent="0.25">
      <c r="W693" s="13"/>
    </row>
    <row r="694" spans="23:23" x14ac:dyDescent="0.25">
      <c r="W694" s="13"/>
    </row>
    <row r="695" spans="23:23" x14ac:dyDescent="0.25">
      <c r="W695" s="13"/>
    </row>
    <row r="696" spans="23:23" x14ac:dyDescent="0.25">
      <c r="W696" s="13"/>
    </row>
    <row r="697" spans="23:23" x14ac:dyDescent="0.25">
      <c r="W697" s="13"/>
    </row>
    <row r="698" spans="23:23" x14ac:dyDescent="0.25">
      <c r="W698" s="13"/>
    </row>
    <row r="699" spans="23:23" x14ac:dyDescent="0.25">
      <c r="W699" s="13"/>
    </row>
    <row r="700" spans="23:23" x14ac:dyDescent="0.25">
      <c r="W700" s="13"/>
    </row>
    <row r="701" spans="23:23" x14ac:dyDescent="0.25">
      <c r="W701" s="13"/>
    </row>
    <row r="702" spans="23:23" x14ac:dyDescent="0.25">
      <c r="W702" s="13"/>
    </row>
    <row r="703" spans="23:23" x14ac:dyDescent="0.25">
      <c r="W703" s="13"/>
    </row>
    <row r="704" spans="23:23" x14ac:dyDescent="0.25">
      <c r="W704" s="13"/>
    </row>
    <row r="705" spans="23:23" x14ac:dyDescent="0.25">
      <c r="W705" s="13"/>
    </row>
    <row r="706" spans="23:23" x14ac:dyDescent="0.25">
      <c r="W706" s="13"/>
    </row>
    <row r="707" spans="23:23" x14ac:dyDescent="0.25">
      <c r="W707" s="13"/>
    </row>
    <row r="708" spans="23:23" x14ac:dyDescent="0.25">
      <c r="W708" s="13"/>
    </row>
    <row r="709" spans="23:23" x14ac:dyDescent="0.25">
      <c r="W709" s="13"/>
    </row>
    <row r="710" spans="23:23" x14ac:dyDescent="0.25">
      <c r="W710" s="13"/>
    </row>
    <row r="711" spans="23:23" x14ac:dyDescent="0.25">
      <c r="W711" s="13"/>
    </row>
    <row r="712" spans="23:23" x14ac:dyDescent="0.25">
      <c r="W712" s="13"/>
    </row>
    <row r="713" spans="23:23" x14ac:dyDescent="0.25">
      <c r="W713" s="13"/>
    </row>
    <row r="714" spans="23:23" x14ac:dyDescent="0.25">
      <c r="W714" s="13"/>
    </row>
    <row r="715" spans="23:23" x14ac:dyDescent="0.25">
      <c r="W715" s="13"/>
    </row>
    <row r="716" spans="23:23" x14ac:dyDescent="0.25">
      <c r="W716" s="13"/>
    </row>
    <row r="717" spans="23:23" x14ac:dyDescent="0.25">
      <c r="W717" s="13"/>
    </row>
    <row r="718" spans="23:23" x14ac:dyDescent="0.25">
      <c r="W718" s="13"/>
    </row>
    <row r="719" spans="23:23" x14ac:dyDescent="0.25">
      <c r="W719" s="13"/>
    </row>
    <row r="720" spans="23:23" x14ac:dyDescent="0.25">
      <c r="W720" s="13"/>
    </row>
    <row r="721" spans="23:23" x14ac:dyDescent="0.25">
      <c r="W721" s="13"/>
    </row>
    <row r="722" spans="23:23" x14ac:dyDescent="0.25">
      <c r="W722" s="13"/>
    </row>
    <row r="723" spans="23:23" x14ac:dyDescent="0.25">
      <c r="W723" s="13"/>
    </row>
    <row r="724" spans="23:23" x14ac:dyDescent="0.25">
      <c r="W724" s="13"/>
    </row>
    <row r="725" spans="23:23" x14ac:dyDescent="0.25">
      <c r="W725" s="13"/>
    </row>
    <row r="726" spans="23:23" x14ac:dyDescent="0.25">
      <c r="W726" s="13"/>
    </row>
    <row r="727" spans="23:23" x14ac:dyDescent="0.25">
      <c r="W727" s="13"/>
    </row>
    <row r="728" spans="23:23" x14ac:dyDescent="0.25">
      <c r="W728" s="13"/>
    </row>
    <row r="729" spans="23:23" x14ac:dyDescent="0.25">
      <c r="W729" s="13"/>
    </row>
    <row r="730" spans="23:23" x14ac:dyDescent="0.25">
      <c r="W730" s="13"/>
    </row>
    <row r="731" spans="23:23" x14ac:dyDescent="0.25">
      <c r="W731" s="13"/>
    </row>
    <row r="732" spans="23:23" x14ac:dyDescent="0.25">
      <c r="W732" s="13"/>
    </row>
    <row r="733" spans="23:23" x14ac:dyDescent="0.25">
      <c r="W733" s="13"/>
    </row>
    <row r="734" spans="23:23" x14ac:dyDescent="0.25">
      <c r="W734" s="13"/>
    </row>
    <row r="735" spans="23:23" x14ac:dyDescent="0.25">
      <c r="W735" s="13"/>
    </row>
    <row r="736" spans="23:23" x14ac:dyDescent="0.25">
      <c r="W736" s="13"/>
    </row>
    <row r="737" spans="23:23" x14ac:dyDescent="0.25">
      <c r="W737" s="13"/>
    </row>
    <row r="738" spans="23:23" x14ac:dyDescent="0.25">
      <c r="W738" s="13"/>
    </row>
    <row r="739" spans="23:23" x14ac:dyDescent="0.25">
      <c r="W739" s="13"/>
    </row>
    <row r="740" spans="23:23" x14ac:dyDescent="0.25">
      <c r="W740" s="13"/>
    </row>
    <row r="741" spans="23:23" x14ac:dyDescent="0.25">
      <c r="W741" s="13"/>
    </row>
    <row r="742" spans="23:23" x14ac:dyDescent="0.25">
      <c r="W742" s="13"/>
    </row>
    <row r="743" spans="23:23" x14ac:dyDescent="0.25">
      <c r="W743" s="13"/>
    </row>
    <row r="744" spans="23:23" x14ac:dyDescent="0.25">
      <c r="W744" s="13"/>
    </row>
    <row r="745" spans="23:23" x14ac:dyDescent="0.25">
      <c r="W745" s="13"/>
    </row>
    <row r="746" spans="23:23" x14ac:dyDescent="0.25">
      <c r="W746" s="13"/>
    </row>
    <row r="747" spans="23:23" x14ac:dyDescent="0.25">
      <c r="W747" s="13"/>
    </row>
    <row r="748" spans="23:23" x14ac:dyDescent="0.25">
      <c r="W748" s="13"/>
    </row>
    <row r="749" spans="23:23" x14ac:dyDescent="0.25">
      <c r="W749" s="13"/>
    </row>
    <row r="750" spans="23:23" x14ac:dyDescent="0.25">
      <c r="W750" s="13"/>
    </row>
    <row r="751" spans="23:23" x14ac:dyDescent="0.25">
      <c r="W751" s="13"/>
    </row>
    <row r="752" spans="23:23" x14ac:dyDescent="0.25">
      <c r="W752" s="13"/>
    </row>
    <row r="753" spans="23:23" x14ac:dyDescent="0.25">
      <c r="W753" s="13"/>
    </row>
    <row r="754" spans="23:23" x14ac:dyDescent="0.25">
      <c r="W754" s="13"/>
    </row>
    <row r="755" spans="23:23" x14ac:dyDescent="0.25">
      <c r="W755" s="13"/>
    </row>
    <row r="756" spans="23:23" x14ac:dyDescent="0.25">
      <c r="W756" s="13"/>
    </row>
    <row r="757" spans="23:23" x14ac:dyDescent="0.25">
      <c r="W757" s="13"/>
    </row>
    <row r="758" spans="23:23" x14ac:dyDescent="0.25">
      <c r="W758" s="13"/>
    </row>
    <row r="759" spans="23:23" x14ac:dyDescent="0.25">
      <c r="W759" s="13"/>
    </row>
    <row r="760" spans="23:23" x14ac:dyDescent="0.25">
      <c r="W760" s="13"/>
    </row>
    <row r="761" spans="23:23" x14ac:dyDescent="0.25">
      <c r="W761" s="13"/>
    </row>
    <row r="762" spans="23:23" x14ac:dyDescent="0.25">
      <c r="W762" s="13"/>
    </row>
    <row r="763" spans="23:23" x14ac:dyDescent="0.25">
      <c r="W763" s="13"/>
    </row>
    <row r="764" spans="23:23" x14ac:dyDescent="0.25">
      <c r="W764" s="13"/>
    </row>
    <row r="765" spans="23:23" x14ac:dyDescent="0.25">
      <c r="W765" s="13"/>
    </row>
    <row r="766" spans="23:23" x14ac:dyDescent="0.25">
      <c r="W766" s="13"/>
    </row>
    <row r="767" spans="23:23" x14ac:dyDescent="0.25">
      <c r="W767" s="13"/>
    </row>
    <row r="768" spans="23:23" x14ac:dyDescent="0.25">
      <c r="W768" s="13"/>
    </row>
    <row r="769" spans="23:23" x14ac:dyDescent="0.25">
      <c r="W769" s="13"/>
    </row>
    <row r="770" spans="23:23" x14ac:dyDescent="0.25">
      <c r="W770" s="13"/>
    </row>
    <row r="771" spans="23:23" x14ac:dyDescent="0.25">
      <c r="W771" s="13"/>
    </row>
    <row r="772" spans="23:23" x14ac:dyDescent="0.25">
      <c r="W772" s="13"/>
    </row>
    <row r="773" spans="23:23" x14ac:dyDescent="0.25">
      <c r="W773" s="13"/>
    </row>
    <row r="774" spans="23:23" x14ac:dyDescent="0.25">
      <c r="W774" s="13"/>
    </row>
    <row r="775" spans="23:23" x14ac:dyDescent="0.25">
      <c r="W775" s="13"/>
    </row>
    <row r="776" spans="23:23" x14ac:dyDescent="0.25">
      <c r="W776" s="13"/>
    </row>
    <row r="777" spans="23:23" x14ac:dyDescent="0.25">
      <c r="W777" s="13"/>
    </row>
    <row r="778" spans="23:23" x14ac:dyDescent="0.25">
      <c r="W778" s="13"/>
    </row>
    <row r="779" spans="23:23" x14ac:dyDescent="0.25">
      <c r="W779" s="13"/>
    </row>
    <row r="780" spans="23:23" x14ac:dyDescent="0.25">
      <c r="W780" s="13"/>
    </row>
    <row r="781" spans="23:23" x14ac:dyDescent="0.25">
      <c r="W781" s="13"/>
    </row>
    <row r="782" spans="23:23" x14ac:dyDescent="0.25">
      <c r="W782" s="13"/>
    </row>
    <row r="783" spans="23:23" x14ac:dyDescent="0.25">
      <c r="W783" s="13"/>
    </row>
    <row r="784" spans="23:23" x14ac:dyDescent="0.25">
      <c r="W784" s="13"/>
    </row>
    <row r="785" spans="23:23" x14ac:dyDescent="0.25">
      <c r="W785" s="13"/>
    </row>
    <row r="786" spans="23:23" x14ac:dyDescent="0.25">
      <c r="W786" s="13"/>
    </row>
    <row r="787" spans="23:23" x14ac:dyDescent="0.25">
      <c r="W787" s="13"/>
    </row>
    <row r="788" spans="23:23" x14ac:dyDescent="0.25">
      <c r="W788" s="13"/>
    </row>
    <row r="789" spans="23:23" x14ac:dyDescent="0.25">
      <c r="W789" s="13"/>
    </row>
    <row r="790" spans="23:23" x14ac:dyDescent="0.25">
      <c r="W790" s="13"/>
    </row>
    <row r="791" spans="23:23" x14ac:dyDescent="0.25">
      <c r="W791" s="13"/>
    </row>
    <row r="792" spans="23:23" x14ac:dyDescent="0.25">
      <c r="W792" s="13"/>
    </row>
    <row r="793" spans="23:23" x14ac:dyDescent="0.25">
      <c r="W793" s="13"/>
    </row>
    <row r="794" spans="23:23" x14ac:dyDescent="0.25">
      <c r="W794" s="13"/>
    </row>
    <row r="795" spans="23:23" x14ac:dyDescent="0.25">
      <c r="W795" s="13"/>
    </row>
    <row r="796" spans="23:23" x14ac:dyDescent="0.25">
      <c r="W796" s="13"/>
    </row>
    <row r="797" spans="23:23" x14ac:dyDescent="0.25">
      <c r="W797" s="13"/>
    </row>
    <row r="798" spans="23:23" x14ac:dyDescent="0.25">
      <c r="W798" s="13"/>
    </row>
    <row r="799" spans="23:23" x14ac:dyDescent="0.25">
      <c r="W799" s="13"/>
    </row>
    <row r="800" spans="23:23" x14ac:dyDescent="0.25">
      <c r="W800" s="13"/>
    </row>
    <row r="801" spans="23:23" x14ac:dyDescent="0.25">
      <c r="W801" s="13"/>
    </row>
    <row r="802" spans="23:23" x14ac:dyDescent="0.25">
      <c r="W802" s="13"/>
    </row>
    <row r="803" spans="23:23" x14ac:dyDescent="0.25">
      <c r="W803" s="13"/>
    </row>
    <row r="804" spans="23:23" x14ac:dyDescent="0.25">
      <c r="W804" s="13"/>
    </row>
    <row r="805" spans="23:23" x14ac:dyDescent="0.25">
      <c r="W805" s="13"/>
    </row>
    <row r="806" spans="23:23" x14ac:dyDescent="0.25">
      <c r="W806" s="13"/>
    </row>
    <row r="807" spans="23:23" x14ac:dyDescent="0.25">
      <c r="W807" s="13"/>
    </row>
    <row r="808" spans="23:23" x14ac:dyDescent="0.25">
      <c r="W808" s="13"/>
    </row>
    <row r="809" spans="23:23" x14ac:dyDescent="0.25">
      <c r="W809" s="13"/>
    </row>
    <row r="810" spans="23:23" x14ac:dyDescent="0.25">
      <c r="W810" s="13"/>
    </row>
    <row r="811" spans="23:23" x14ac:dyDescent="0.25">
      <c r="W811" s="13"/>
    </row>
    <row r="812" spans="23:23" x14ac:dyDescent="0.25">
      <c r="W812" s="13"/>
    </row>
    <row r="813" spans="23:23" x14ac:dyDescent="0.25">
      <c r="W813" s="13"/>
    </row>
    <row r="814" spans="23:23" x14ac:dyDescent="0.25">
      <c r="W814" s="13"/>
    </row>
    <row r="815" spans="23:23" x14ac:dyDescent="0.25">
      <c r="W815" s="13"/>
    </row>
    <row r="816" spans="23:23" x14ac:dyDescent="0.25">
      <c r="W816" s="13"/>
    </row>
    <row r="817" spans="23:23" x14ac:dyDescent="0.25">
      <c r="W817" s="13"/>
    </row>
    <row r="818" spans="23:23" x14ac:dyDescent="0.25">
      <c r="W818" s="13"/>
    </row>
    <row r="819" spans="23:23" x14ac:dyDescent="0.25">
      <c r="W819" s="13"/>
    </row>
    <row r="820" spans="23:23" x14ac:dyDescent="0.25">
      <c r="W820" s="13"/>
    </row>
    <row r="821" spans="23:23" x14ac:dyDescent="0.25">
      <c r="W821" s="13"/>
    </row>
    <row r="822" spans="23:23" x14ac:dyDescent="0.25">
      <c r="W822" s="13"/>
    </row>
    <row r="823" spans="23:23" x14ac:dyDescent="0.25">
      <c r="W823" s="13"/>
    </row>
    <row r="824" spans="23:23" x14ac:dyDescent="0.25">
      <c r="W824" s="13"/>
    </row>
    <row r="825" spans="23:23" x14ac:dyDescent="0.25">
      <c r="W825" s="13"/>
    </row>
    <row r="826" spans="23:23" x14ac:dyDescent="0.25">
      <c r="W826" s="13"/>
    </row>
    <row r="827" spans="23:23" x14ac:dyDescent="0.25">
      <c r="W827" s="13"/>
    </row>
    <row r="828" spans="23:23" x14ac:dyDescent="0.25">
      <c r="W828" s="13"/>
    </row>
    <row r="829" spans="23:23" x14ac:dyDescent="0.25">
      <c r="W829" s="13"/>
    </row>
    <row r="830" spans="23:23" x14ac:dyDescent="0.25">
      <c r="W830" s="13"/>
    </row>
    <row r="831" spans="23:23" x14ac:dyDescent="0.25">
      <c r="W831" s="13"/>
    </row>
    <row r="832" spans="23:23" x14ac:dyDescent="0.25">
      <c r="W832" s="13"/>
    </row>
    <row r="833" spans="23:23" x14ac:dyDescent="0.25">
      <c r="W833" s="13"/>
    </row>
    <row r="834" spans="23:23" x14ac:dyDescent="0.25">
      <c r="W834" s="13"/>
    </row>
    <row r="835" spans="23:23" x14ac:dyDescent="0.25">
      <c r="W835" s="13"/>
    </row>
    <row r="836" spans="23:23" x14ac:dyDescent="0.25">
      <c r="W836" s="13"/>
    </row>
    <row r="837" spans="23:23" x14ac:dyDescent="0.25">
      <c r="W837" s="13"/>
    </row>
    <row r="838" spans="23:23" x14ac:dyDescent="0.25">
      <c r="W838" s="13"/>
    </row>
    <row r="839" spans="23:23" x14ac:dyDescent="0.25">
      <c r="W839" s="13"/>
    </row>
    <row r="840" spans="23:23" x14ac:dyDescent="0.25">
      <c r="W840" s="13"/>
    </row>
    <row r="841" spans="23:23" x14ac:dyDescent="0.25">
      <c r="W841" s="13"/>
    </row>
    <row r="842" spans="23:23" x14ac:dyDescent="0.25">
      <c r="W842" s="13"/>
    </row>
    <row r="843" spans="23:23" x14ac:dyDescent="0.25">
      <c r="W843" s="13"/>
    </row>
    <row r="844" spans="23:23" x14ac:dyDescent="0.25">
      <c r="W844" s="13"/>
    </row>
    <row r="845" spans="23:23" x14ac:dyDescent="0.25">
      <c r="W845" s="13"/>
    </row>
    <row r="846" spans="23:23" x14ac:dyDescent="0.25">
      <c r="W846" s="13"/>
    </row>
    <row r="847" spans="23:23" x14ac:dyDescent="0.25">
      <c r="W847" s="13"/>
    </row>
    <row r="848" spans="23:23" x14ac:dyDescent="0.25">
      <c r="W848" s="13"/>
    </row>
    <row r="849" spans="23:23" x14ac:dyDescent="0.25">
      <c r="W849" s="13"/>
    </row>
    <row r="850" spans="23:23" x14ac:dyDescent="0.25">
      <c r="W850" s="13"/>
    </row>
    <row r="851" spans="23:23" x14ac:dyDescent="0.25">
      <c r="W851" s="13"/>
    </row>
    <row r="852" spans="23:23" x14ac:dyDescent="0.25">
      <c r="W852" s="13"/>
    </row>
    <row r="853" spans="23:23" x14ac:dyDescent="0.25">
      <c r="W853" s="13"/>
    </row>
    <row r="854" spans="23:23" x14ac:dyDescent="0.25">
      <c r="W854" s="13"/>
    </row>
    <row r="855" spans="23:23" x14ac:dyDescent="0.25">
      <c r="W855" s="13"/>
    </row>
    <row r="856" spans="23:23" x14ac:dyDescent="0.25">
      <c r="W856" s="13"/>
    </row>
    <row r="857" spans="23:23" x14ac:dyDescent="0.25">
      <c r="W857" s="13"/>
    </row>
    <row r="858" spans="23:23" x14ac:dyDescent="0.25">
      <c r="W858" s="13"/>
    </row>
    <row r="859" spans="23:23" x14ac:dyDescent="0.25">
      <c r="W859" s="13"/>
    </row>
    <row r="860" spans="23:23" x14ac:dyDescent="0.25">
      <c r="W860" s="13"/>
    </row>
    <row r="861" spans="23:23" x14ac:dyDescent="0.25">
      <c r="W861" s="13"/>
    </row>
    <row r="862" spans="23:23" x14ac:dyDescent="0.25">
      <c r="W862" s="13"/>
    </row>
    <row r="863" spans="23:23" x14ac:dyDescent="0.25">
      <c r="W863" s="13"/>
    </row>
    <row r="864" spans="23:23" x14ac:dyDescent="0.25">
      <c r="W864" s="13"/>
    </row>
    <row r="865" spans="23:23" x14ac:dyDescent="0.25">
      <c r="W865" s="13"/>
    </row>
    <row r="866" spans="23:23" x14ac:dyDescent="0.25">
      <c r="W866" s="13"/>
    </row>
    <row r="867" spans="23:23" x14ac:dyDescent="0.25">
      <c r="W867" s="13"/>
    </row>
    <row r="868" spans="23:23" x14ac:dyDescent="0.25">
      <c r="W868" s="13"/>
    </row>
    <row r="869" spans="23:23" x14ac:dyDescent="0.25">
      <c r="W869" s="13"/>
    </row>
    <row r="870" spans="23:23" x14ac:dyDescent="0.25">
      <c r="W870" s="13"/>
    </row>
    <row r="871" spans="23:23" x14ac:dyDescent="0.25">
      <c r="W871" s="13"/>
    </row>
    <row r="872" spans="23:23" x14ac:dyDescent="0.25">
      <c r="W872" s="13"/>
    </row>
    <row r="873" spans="23:23" x14ac:dyDescent="0.25">
      <c r="W873" s="13"/>
    </row>
    <row r="874" spans="23:23" x14ac:dyDescent="0.25">
      <c r="W874" s="13"/>
    </row>
    <row r="875" spans="23:23" x14ac:dyDescent="0.25">
      <c r="W875" s="13"/>
    </row>
    <row r="876" spans="23:23" x14ac:dyDescent="0.25">
      <c r="W876" s="13"/>
    </row>
    <row r="877" spans="23:23" x14ac:dyDescent="0.25">
      <c r="W877" s="13"/>
    </row>
    <row r="878" spans="23:23" x14ac:dyDescent="0.25">
      <c r="W878" s="13"/>
    </row>
    <row r="879" spans="23:23" x14ac:dyDescent="0.25">
      <c r="W879" s="13"/>
    </row>
    <row r="880" spans="23:23" x14ac:dyDescent="0.25">
      <c r="W880" s="13"/>
    </row>
    <row r="881" spans="23:23" x14ac:dyDescent="0.25">
      <c r="W881" s="13"/>
    </row>
    <row r="882" spans="23:23" x14ac:dyDescent="0.25">
      <c r="W882" s="13"/>
    </row>
    <row r="883" spans="23:23" x14ac:dyDescent="0.25">
      <c r="W883" s="13"/>
    </row>
    <row r="884" spans="23:23" x14ac:dyDescent="0.25">
      <c r="W884" s="13"/>
    </row>
    <row r="885" spans="23:23" x14ac:dyDescent="0.25">
      <c r="W885" s="13"/>
    </row>
    <row r="886" spans="23:23" x14ac:dyDescent="0.25">
      <c r="W886" s="13"/>
    </row>
    <row r="887" spans="23:23" x14ac:dyDescent="0.25">
      <c r="W887" s="13"/>
    </row>
    <row r="888" spans="23:23" x14ac:dyDescent="0.25">
      <c r="W888" s="13"/>
    </row>
    <row r="889" spans="23:23" x14ac:dyDescent="0.25">
      <c r="W889" s="13"/>
    </row>
    <row r="890" spans="23:23" x14ac:dyDescent="0.25">
      <c r="W890" s="13"/>
    </row>
    <row r="891" spans="23:23" x14ac:dyDescent="0.25">
      <c r="W891" s="13"/>
    </row>
    <row r="892" spans="23:23" x14ac:dyDescent="0.25">
      <c r="W892" s="13"/>
    </row>
    <row r="893" spans="23:23" x14ac:dyDescent="0.25">
      <c r="W893" s="13"/>
    </row>
    <row r="894" spans="23:23" x14ac:dyDescent="0.25">
      <c r="W894" s="13"/>
    </row>
    <row r="895" spans="23:23" x14ac:dyDescent="0.25">
      <c r="W895" s="13"/>
    </row>
    <row r="896" spans="23:23" x14ac:dyDescent="0.25">
      <c r="W896" s="13"/>
    </row>
    <row r="897" spans="23:23" x14ac:dyDescent="0.25">
      <c r="W897" s="13"/>
    </row>
    <row r="898" spans="23:23" x14ac:dyDescent="0.25">
      <c r="W898" s="13"/>
    </row>
    <row r="899" spans="23:23" x14ac:dyDescent="0.25">
      <c r="W899" s="13"/>
    </row>
    <row r="900" spans="23:23" x14ac:dyDescent="0.25">
      <c r="W900" s="13"/>
    </row>
    <row r="901" spans="23:23" x14ac:dyDescent="0.25">
      <c r="W901" s="13"/>
    </row>
    <row r="902" spans="23:23" x14ac:dyDescent="0.25">
      <c r="W902" s="13"/>
    </row>
    <row r="903" spans="23:23" x14ac:dyDescent="0.25">
      <c r="W903" s="13"/>
    </row>
    <row r="904" spans="23:23" x14ac:dyDescent="0.25">
      <c r="W904" s="13"/>
    </row>
    <row r="905" spans="23:23" x14ac:dyDescent="0.25">
      <c r="W905" s="13"/>
    </row>
    <row r="906" spans="23:23" x14ac:dyDescent="0.25">
      <c r="W906" s="13"/>
    </row>
    <row r="907" spans="23:23" x14ac:dyDescent="0.25">
      <c r="W907" s="13"/>
    </row>
    <row r="908" spans="23:23" x14ac:dyDescent="0.25">
      <c r="W908" s="13"/>
    </row>
    <row r="909" spans="23:23" x14ac:dyDescent="0.25">
      <c r="W909" s="13"/>
    </row>
    <row r="910" spans="23:23" x14ac:dyDescent="0.25">
      <c r="W910" s="13"/>
    </row>
    <row r="911" spans="23:23" x14ac:dyDescent="0.25">
      <c r="W911" s="13"/>
    </row>
    <row r="912" spans="23:23" x14ac:dyDescent="0.25">
      <c r="W912" s="13"/>
    </row>
    <row r="913" spans="23:23" x14ac:dyDescent="0.25">
      <c r="W913" s="13"/>
    </row>
  </sheetData>
  <protectedRanges>
    <protectedRange sqref="O31:Q39 S31:S39" name="Rango1" securityDescriptor="O:WDG:WDD:(A;;CC;;;S-1-5-21-1528164968-1790463351-673733271-1117)"/>
    <protectedRange sqref="O40:Q45 S40:S45" name="Rango1_1" securityDescriptor="O:WDG:WDD:(A;;CC;;;S-1-5-21-1528164968-1790463351-673733271-1117)"/>
    <protectedRange sqref="O51:Q51 S51" name="Rango1_1_1" securityDescriptor="O:WDG:WDD:(A;;CC;;;S-1-5-21-1528164968-1790463351-673733271-1117)"/>
  </protectedRanges>
  <mergeCells count="72">
    <mergeCell ref="O51:R51"/>
    <mergeCell ref="G48:G50"/>
    <mergeCell ref="A48:A50"/>
    <mergeCell ref="B48:B50"/>
    <mergeCell ref="C48:C50"/>
    <mergeCell ref="D48:D50"/>
    <mergeCell ref="E48:E50"/>
    <mergeCell ref="F48:F50"/>
    <mergeCell ref="G43:G44"/>
    <mergeCell ref="A45:A47"/>
    <mergeCell ref="B45:B47"/>
    <mergeCell ref="C45:C47"/>
    <mergeCell ref="D45:D47"/>
    <mergeCell ref="E45:E47"/>
    <mergeCell ref="F45:F47"/>
    <mergeCell ref="G45:G47"/>
    <mergeCell ref="A43:A44"/>
    <mergeCell ref="B43:B44"/>
    <mergeCell ref="C43:C44"/>
    <mergeCell ref="D43:D44"/>
    <mergeCell ref="E43:E44"/>
    <mergeCell ref="F43:F44"/>
    <mergeCell ref="F36:F40"/>
    <mergeCell ref="G36:G40"/>
    <mergeCell ref="A31:A35"/>
    <mergeCell ref="B31:B35"/>
    <mergeCell ref="C31:C35"/>
    <mergeCell ref="D31:D35"/>
    <mergeCell ref="E31:E35"/>
    <mergeCell ref="F31:F35"/>
    <mergeCell ref="A36:A40"/>
    <mergeCell ref="B36:B40"/>
    <mergeCell ref="C36:C40"/>
    <mergeCell ref="D36:D40"/>
    <mergeCell ref="E36:E40"/>
    <mergeCell ref="O46:R46"/>
    <mergeCell ref="O47:R47"/>
    <mergeCell ref="O48:R48"/>
    <mergeCell ref="O49:R49"/>
    <mergeCell ref="O50:R50"/>
    <mergeCell ref="O45:R45"/>
    <mergeCell ref="O34:R34"/>
    <mergeCell ref="O35:R35"/>
    <mergeCell ref="O36:R36"/>
    <mergeCell ref="O37:R37"/>
    <mergeCell ref="O38:R38"/>
    <mergeCell ref="O39:R39"/>
    <mergeCell ref="O40:R40"/>
    <mergeCell ref="O41:R41"/>
    <mergeCell ref="O42:R42"/>
    <mergeCell ref="O43:R43"/>
    <mergeCell ref="O44:R44"/>
    <mergeCell ref="A17:C20"/>
    <mergeCell ref="D17:W20"/>
    <mergeCell ref="A22:C22"/>
    <mergeCell ref="E22:F22"/>
    <mergeCell ref="H22:J22"/>
    <mergeCell ref="M22:O22"/>
    <mergeCell ref="T29:X29"/>
    <mergeCell ref="O30:R30"/>
    <mergeCell ref="A23:C23"/>
    <mergeCell ref="H23:I23"/>
    <mergeCell ref="H24:I24"/>
    <mergeCell ref="H25:I25"/>
    <mergeCell ref="H26:I26"/>
    <mergeCell ref="O31:R31"/>
    <mergeCell ref="O32:R32"/>
    <mergeCell ref="O33:R33"/>
    <mergeCell ref="A29:G29"/>
    <mergeCell ref="H29:N29"/>
    <mergeCell ref="O29:S29"/>
    <mergeCell ref="G31:G35"/>
  </mergeCells>
  <conditionalFormatting sqref="W31:W50">
    <cfRule type="containsText" dxfId="38" priority="7" stopIfTrue="1" operator="containsText" text="Cerrada">
      <formula>NOT(ISERROR(SEARCH("Cerrada",W31)))</formula>
    </cfRule>
    <cfRule type="containsText" dxfId="37" priority="8" stopIfTrue="1" operator="containsText" text="En ejecución">
      <formula>NOT(ISERROR(SEARCH("En ejecución",W31)))</formula>
    </cfRule>
    <cfRule type="containsText" dxfId="36" priority="9" stopIfTrue="1" operator="containsText" text="Vencida">
      <formula>NOT(ISERROR(SEARCH("Vencida",W31)))</formula>
    </cfRule>
  </conditionalFormatting>
  <conditionalFormatting sqref="W51">
    <cfRule type="containsText" dxfId="5" priority="1" stopIfTrue="1" operator="containsText" text="Cerrada">
      <formula>NOT(ISERROR(SEARCH("Cerrada",W51)))</formula>
    </cfRule>
    <cfRule type="containsText" dxfId="4" priority="2" stopIfTrue="1" operator="containsText" text="En ejecución">
      <formula>NOT(ISERROR(SEARCH("En ejecución",W51)))</formula>
    </cfRule>
    <cfRule type="containsText" dxfId="3" priority="3" stopIfTrue="1" operator="containsText" text="Vencida">
      <formula>NOT(ISERROR(SEARCH("Vencida",W51)))</formula>
    </cfRule>
  </conditionalFormatting>
  <dataValidations count="6">
    <dataValidation type="list" allowBlank="1" showErrorMessage="1" sqref="A23">
      <formula1>PROCESOS</formula1>
    </dataValidation>
    <dataValidation type="list" allowBlank="1" showInputMessage="1" showErrorMessage="1" sqref="V31:V51">
      <formula1>$J$2:$J$4</formula1>
    </dataValidation>
    <dataValidation type="list" allowBlank="1" showInputMessage="1" showErrorMessage="1" sqref="W31:W51">
      <formula1>$I$2:$I$4</formula1>
    </dataValidation>
    <dataValidation type="list" allowBlank="1" showInputMessage="1" showErrorMessage="1" prompt=" - " sqref="C31 C41:C43 C45 C36 C48 C51">
      <formula1>$D$2:$D$15</formula1>
    </dataValidation>
    <dataValidation type="list" allowBlank="1" showInputMessage="1" showErrorMessage="1" prompt=" - " sqref="B31 B41:B43 B36 B45 B48 B51">
      <formula1>$F$2:$F$11</formula1>
    </dataValidation>
    <dataValidation type="list" allowBlank="1" showInputMessage="1" showErrorMessage="1" prompt=" - " sqref="F31 F41:F43 F36 F45 F48 F51">
      <formula1>$G$2:$G$5</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A919"/>
  <sheetViews>
    <sheetView showGridLines="0" topLeftCell="A18" zoomScale="80" zoomScaleNormal="80" workbookViewId="0">
      <selection activeCell="F27" sqref="F27"/>
    </sheetView>
  </sheetViews>
  <sheetFormatPr baseColWidth="10" defaultColWidth="14.42578125" defaultRowHeight="15" customHeight="1" x14ac:dyDescent="0.25"/>
  <cols>
    <col min="1" max="1" width="6.5703125" style="173" customWidth="1"/>
    <col min="2" max="2" width="10.7109375" style="173" customWidth="1"/>
    <col min="3" max="3" width="17.5703125" style="173" customWidth="1"/>
    <col min="4" max="4" width="21.5703125" style="173" customWidth="1"/>
    <col min="5" max="5" width="52.28515625" style="173" customWidth="1"/>
    <col min="6" max="6" width="24.140625" style="173" customWidth="1"/>
    <col min="7" max="7" width="26.5703125" style="173" customWidth="1"/>
    <col min="8" max="8" width="25.85546875" style="173" customWidth="1"/>
    <col min="9" max="9" width="14" style="173" customWidth="1"/>
    <col min="10" max="10" width="18" style="173" customWidth="1"/>
    <col min="11" max="11" width="18.5703125" style="173" customWidth="1"/>
    <col min="12" max="12" width="20" style="173" customWidth="1"/>
    <col min="13" max="13" width="18.28515625" style="173" customWidth="1"/>
    <col min="14" max="15" width="18" style="173" customWidth="1"/>
    <col min="16" max="16" width="26.28515625" style="173" customWidth="1"/>
    <col min="17" max="17" width="24.85546875" style="173" customWidth="1"/>
    <col min="18" max="18" width="19.42578125" style="173" customWidth="1"/>
    <col min="19" max="19" width="28.140625" style="173" customWidth="1"/>
    <col min="20" max="20" width="57.28515625" style="173" customWidth="1"/>
    <col min="21" max="21" width="40.140625" style="173" customWidth="1"/>
    <col min="22" max="22" width="18.42578125" style="173" customWidth="1"/>
    <col min="23" max="23" width="19.42578125" style="173" customWidth="1"/>
    <col min="24" max="24" width="80.28515625" style="173" customWidth="1"/>
    <col min="25" max="25" width="31.140625" style="173" customWidth="1"/>
    <col min="26" max="26" width="14.42578125" style="173" customWidth="1"/>
    <col min="27" max="28" width="11" style="173" customWidth="1"/>
    <col min="29" max="16384" width="14.42578125" style="173"/>
  </cols>
  <sheetData>
    <row r="1" spans="1:26" ht="44.25" hidden="1" customHeight="1" x14ac:dyDescent="0.35">
      <c r="A1" s="2"/>
      <c r="B1" s="88"/>
      <c r="C1" s="89" t="s">
        <v>1</v>
      </c>
      <c r="D1" s="89" t="s">
        <v>2</v>
      </c>
      <c r="E1" s="5"/>
      <c r="F1" s="6" t="s">
        <v>3</v>
      </c>
      <c r="G1" s="6" t="s">
        <v>144</v>
      </c>
      <c r="H1" s="6" t="s">
        <v>5</v>
      </c>
      <c r="I1" s="6" t="s">
        <v>7</v>
      </c>
      <c r="J1" s="6" t="s">
        <v>166</v>
      </c>
      <c r="K1" s="1"/>
      <c r="L1" s="8"/>
      <c r="M1" s="7"/>
      <c r="N1" s="7"/>
      <c r="O1" s="7"/>
      <c r="P1" s="7"/>
      <c r="Q1" s="7"/>
      <c r="R1" s="7"/>
      <c r="S1" s="1"/>
      <c r="T1" s="1"/>
      <c r="U1" s="1"/>
      <c r="V1" s="1"/>
      <c r="W1" s="1"/>
      <c r="X1" s="1"/>
      <c r="Y1" s="1"/>
    </row>
    <row r="2" spans="1:26" s="79" customFormat="1" ht="26.25" hidden="1" thickBot="1" x14ac:dyDescent="0.25">
      <c r="A2" s="75"/>
      <c r="B2" s="87"/>
      <c r="C2" s="90" t="s">
        <v>8</v>
      </c>
      <c r="D2" s="91" t="s">
        <v>9</v>
      </c>
      <c r="E2" s="82"/>
      <c r="F2" s="94" t="s">
        <v>10</v>
      </c>
      <c r="G2" s="95" t="s">
        <v>162</v>
      </c>
      <c r="H2" s="94" t="s">
        <v>24</v>
      </c>
      <c r="I2" s="160" t="s">
        <v>149</v>
      </c>
      <c r="J2" s="80" t="s">
        <v>164</v>
      </c>
      <c r="K2" s="75"/>
      <c r="L2" s="76"/>
      <c r="M2" s="78"/>
      <c r="N2" s="78"/>
      <c r="O2" s="78"/>
      <c r="P2" s="78"/>
      <c r="Q2" s="78"/>
      <c r="R2" s="78"/>
      <c r="S2" s="75"/>
      <c r="T2" s="75"/>
      <c r="U2" s="75"/>
      <c r="V2" s="75"/>
      <c r="W2" s="75"/>
      <c r="X2" s="75"/>
      <c r="Y2" s="75"/>
    </row>
    <row r="3" spans="1:26" s="79" customFormat="1" ht="26.25" hidden="1" thickBot="1" x14ac:dyDescent="0.25">
      <c r="A3" s="75"/>
      <c r="B3" s="87"/>
      <c r="C3" s="90" t="s">
        <v>14</v>
      </c>
      <c r="D3" s="91" t="s">
        <v>15</v>
      </c>
      <c r="E3" s="82"/>
      <c r="F3" s="94" t="s">
        <v>135</v>
      </c>
      <c r="G3" s="95" t="s">
        <v>11</v>
      </c>
      <c r="H3" s="95" t="s">
        <v>147</v>
      </c>
      <c r="I3" s="162" t="s">
        <v>150</v>
      </c>
      <c r="J3" s="80" t="s">
        <v>167</v>
      </c>
      <c r="K3" s="75"/>
      <c r="L3" s="76"/>
      <c r="M3" s="78"/>
      <c r="N3" s="78"/>
      <c r="O3" s="78"/>
      <c r="P3" s="78"/>
      <c r="Q3" s="78"/>
      <c r="R3" s="78"/>
      <c r="S3" s="75"/>
      <c r="T3" s="75"/>
      <c r="U3" s="75"/>
      <c r="V3" s="75"/>
      <c r="W3" s="75"/>
      <c r="X3" s="75"/>
      <c r="Y3" s="75"/>
    </row>
    <row r="4" spans="1:26" s="79" customFormat="1" ht="26.25" hidden="1" thickBot="1" x14ac:dyDescent="0.25">
      <c r="A4" s="75"/>
      <c r="B4" s="87"/>
      <c r="C4" s="90" t="s">
        <v>126</v>
      </c>
      <c r="D4" s="91" t="s">
        <v>130</v>
      </c>
      <c r="E4" s="82"/>
      <c r="F4" s="94" t="s">
        <v>136</v>
      </c>
      <c r="G4" s="95" t="s">
        <v>145</v>
      </c>
      <c r="H4" s="83"/>
      <c r="I4" s="161" t="s">
        <v>30</v>
      </c>
      <c r="J4" s="80" t="s">
        <v>165</v>
      </c>
      <c r="K4" s="75"/>
      <c r="L4" s="76"/>
      <c r="M4" s="78"/>
      <c r="N4" s="78"/>
      <c r="O4" s="78"/>
      <c r="P4" s="78"/>
      <c r="Q4" s="78"/>
      <c r="R4" s="78"/>
      <c r="S4" s="75"/>
      <c r="T4" s="75"/>
      <c r="U4" s="75"/>
      <c r="V4" s="75"/>
      <c r="W4" s="75"/>
      <c r="X4" s="75"/>
      <c r="Y4" s="75"/>
    </row>
    <row r="5" spans="1:26" s="79" customFormat="1" ht="39" hidden="1" thickBot="1" x14ac:dyDescent="0.25">
      <c r="A5" s="75"/>
      <c r="B5" s="87"/>
      <c r="C5" s="91" t="s">
        <v>124</v>
      </c>
      <c r="D5" s="91" t="s">
        <v>132</v>
      </c>
      <c r="E5" s="82"/>
      <c r="F5" s="95" t="s">
        <v>137</v>
      </c>
      <c r="G5" s="95" t="s">
        <v>17</v>
      </c>
      <c r="H5" s="81"/>
      <c r="I5" s="80"/>
      <c r="J5" s="80"/>
      <c r="K5" s="75"/>
      <c r="L5" s="76"/>
      <c r="M5" s="78"/>
      <c r="N5" s="78"/>
      <c r="O5" s="78"/>
      <c r="P5" s="78"/>
      <c r="Q5" s="78"/>
      <c r="R5" s="78"/>
      <c r="S5" s="75"/>
      <c r="T5" s="75"/>
      <c r="U5" s="75"/>
      <c r="V5" s="75"/>
      <c r="W5" s="75"/>
      <c r="X5" s="75"/>
      <c r="Y5" s="75"/>
    </row>
    <row r="6" spans="1:26" s="79" customFormat="1" ht="26.25" hidden="1" thickBot="1" x14ac:dyDescent="0.25">
      <c r="A6" s="75"/>
      <c r="B6" s="87"/>
      <c r="C6" s="90" t="s">
        <v>38</v>
      </c>
      <c r="D6" s="91" t="s">
        <v>131</v>
      </c>
      <c r="F6" s="95" t="s">
        <v>138</v>
      </c>
      <c r="G6" s="81"/>
      <c r="H6" s="81"/>
      <c r="I6" s="80"/>
      <c r="J6" s="80"/>
      <c r="K6" s="75"/>
      <c r="L6" s="76"/>
      <c r="M6" s="78"/>
      <c r="N6" s="78"/>
      <c r="O6" s="78"/>
      <c r="P6" s="78"/>
      <c r="Q6" s="78"/>
      <c r="R6" s="78"/>
      <c r="S6" s="75"/>
      <c r="T6" s="75"/>
      <c r="U6" s="75"/>
      <c r="V6" s="75"/>
      <c r="W6" s="75"/>
      <c r="X6" s="75"/>
      <c r="Y6" s="75"/>
    </row>
    <row r="7" spans="1:26" s="79" customFormat="1" ht="26.25" hidden="1" thickBot="1" x14ac:dyDescent="0.25">
      <c r="A7" s="75"/>
      <c r="B7" s="87"/>
      <c r="C7" s="90" t="s">
        <v>42</v>
      </c>
      <c r="D7" s="91" t="s">
        <v>133</v>
      </c>
      <c r="E7" s="82"/>
      <c r="F7" s="83"/>
      <c r="G7" s="81"/>
      <c r="H7" s="81"/>
      <c r="I7" s="84"/>
      <c r="J7" s="84"/>
      <c r="K7" s="75"/>
      <c r="L7" s="76"/>
      <c r="M7" s="78"/>
      <c r="N7" s="78"/>
      <c r="O7" s="78"/>
      <c r="P7" s="78"/>
      <c r="Q7" s="78"/>
      <c r="R7" s="78"/>
      <c r="S7" s="75"/>
      <c r="T7" s="75"/>
      <c r="U7" s="75"/>
      <c r="V7" s="75"/>
      <c r="W7" s="75"/>
      <c r="X7" s="75"/>
      <c r="Y7" s="75"/>
    </row>
    <row r="8" spans="1:26" s="79" customFormat="1" ht="26.25" hidden="1" thickBot="1" x14ac:dyDescent="0.25">
      <c r="A8" s="75"/>
      <c r="B8" s="87"/>
      <c r="C8" s="90" t="s">
        <v>45</v>
      </c>
      <c r="D8" s="91" t="s">
        <v>35</v>
      </c>
      <c r="E8" s="82"/>
      <c r="F8" s="83"/>
      <c r="G8" s="81"/>
      <c r="H8" s="81"/>
      <c r="I8" s="80"/>
      <c r="J8" s="80"/>
      <c r="K8" s="75"/>
      <c r="L8" s="76"/>
      <c r="M8" s="78"/>
      <c r="N8" s="78"/>
      <c r="O8" s="78"/>
      <c r="P8" s="78"/>
      <c r="Q8" s="78"/>
      <c r="R8" s="78"/>
      <c r="S8" s="75"/>
      <c r="T8" s="75"/>
      <c r="U8" s="75"/>
      <c r="V8" s="75"/>
      <c r="W8" s="75"/>
      <c r="X8" s="75"/>
      <c r="Y8" s="75"/>
    </row>
    <row r="9" spans="1:26" s="79" customFormat="1" ht="51.75" hidden="1" thickBot="1" x14ac:dyDescent="0.25">
      <c r="A9" s="75"/>
      <c r="B9" s="87"/>
      <c r="C9" s="90" t="s">
        <v>127</v>
      </c>
      <c r="D9" s="91" t="s">
        <v>39</v>
      </c>
      <c r="E9" s="82"/>
      <c r="F9" s="81"/>
      <c r="G9" s="81"/>
      <c r="H9" s="81"/>
      <c r="I9" s="80"/>
      <c r="J9" s="80"/>
      <c r="K9" s="75"/>
      <c r="L9" s="76"/>
      <c r="M9" s="78"/>
      <c r="N9" s="78"/>
      <c r="O9" s="78"/>
      <c r="P9" s="78"/>
      <c r="Q9" s="78"/>
      <c r="R9" s="78"/>
      <c r="S9" s="75"/>
      <c r="T9" s="75"/>
      <c r="U9" s="75"/>
      <c r="V9" s="75"/>
      <c r="W9" s="75"/>
      <c r="X9" s="75"/>
      <c r="Y9" s="75"/>
    </row>
    <row r="10" spans="1:26" s="79" customFormat="1" ht="26.25" hidden="1" thickBot="1" x14ac:dyDescent="0.25">
      <c r="A10" s="75"/>
      <c r="B10" s="87"/>
      <c r="C10" s="90" t="s">
        <v>50</v>
      </c>
      <c r="D10" s="91" t="s">
        <v>43</v>
      </c>
      <c r="E10" s="82"/>
      <c r="F10" s="81"/>
      <c r="G10" s="81"/>
      <c r="H10" s="81"/>
      <c r="I10" s="80"/>
      <c r="J10" s="80"/>
      <c r="K10" s="75"/>
      <c r="L10" s="76"/>
      <c r="M10" s="78"/>
      <c r="N10" s="78"/>
      <c r="O10" s="78"/>
      <c r="P10" s="78"/>
      <c r="Q10" s="78"/>
      <c r="R10" s="78"/>
      <c r="S10" s="75"/>
      <c r="T10" s="75"/>
      <c r="U10" s="75"/>
      <c r="V10" s="75"/>
      <c r="W10" s="75"/>
      <c r="X10" s="75"/>
      <c r="Y10" s="75"/>
    </row>
    <row r="11" spans="1:26" s="79" customFormat="1" ht="39" hidden="1" thickBot="1" x14ac:dyDescent="0.25">
      <c r="A11" s="75"/>
      <c r="B11" s="87"/>
      <c r="C11" s="90" t="s">
        <v>52</v>
      </c>
      <c r="D11" s="91" t="s">
        <v>139</v>
      </c>
      <c r="E11" s="82"/>
      <c r="F11" s="81"/>
      <c r="G11" s="81"/>
      <c r="H11" s="81"/>
      <c r="I11" s="80"/>
      <c r="J11" s="80"/>
      <c r="K11" s="75"/>
      <c r="L11" s="76"/>
      <c r="M11" s="78"/>
      <c r="N11" s="78"/>
      <c r="O11" s="78"/>
      <c r="P11" s="78"/>
      <c r="Q11" s="78"/>
      <c r="R11" s="78"/>
      <c r="S11" s="75"/>
      <c r="T11" s="75"/>
      <c r="U11" s="75"/>
      <c r="V11" s="75"/>
      <c r="W11" s="75"/>
      <c r="X11" s="75"/>
      <c r="Y11" s="75"/>
    </row>
    <row r="12" spans="1:26" s="79" customFormat="1" ht="26.25" hidden="1" thickBot="1" x14ac:dyDescent="0.25">
      <c r="A12" s="75"/>
      <c r="B12" s="87"/>
      <c r="C12" s="90" t="s">
        <v>54</v>
      </c>
      <c r="D12" s="91" t="s">
        <v>134</v>
      </c>
      <c r="E12" s="82"/>
      <c r="F12" s="85"/>
      <c r="G12" s="85"/>
      <c r="H12" s="85"/>
      <c r="I12" s="86"/>
      <c r="J12" s="78"/>
      <c r="K12" s="78"/>
      <c r="L12" s="75"/>
      <c r="M12" s="76"/>
      <c r="N12" s="78"/>
      <c r="O12" s="78"/>
      <c r="P12" s="78"/>
      <c r="Q12" s="78"/>
      <c r="R12" s="78"/>
      <c r="S12" s="78"/>
      <c r="T12" s="75"/>
      <c r="U12" s="75"/>
      <c r="V12" s="75"/>
      <c r="W12" s="75"/>
      <c r="X12" s="75"/>
      <c r="Y12" s="75"/>
      <c r="Z12" s="75"/>
    </row>
    <row r="13" spans="1:26" s="79" customFormat="1" ht="39" hidden="1" thickBot="1" x14ac:dyDescent="0.25">
      <c r="A13" s="75"/>
      <c r="B13" s="87"/>
      <c r="C13" s="90" t="s">
        <v>55</v>
      </c>
      <c r="D13" s="91" t="s">
        <v>53</v>
      </c>
      <c r="E13" s="82"/>
      <c r="F13" s="85"/>
      <c r="G13" s="85"/>
      <c r="H13" s="85"/>
      <c r="I13" s="86"/>
      <c r="J13" s="78"/>
      <c r="K13" s="78"/>
      <c r="L13" s="75"/>
      <c r="M13" s="76"/>
      <c r="N13" s="78"/>
      <c r="O13" s="78"/>
      <c r="P13" s="78"/>
      <c r="Q13" s="78"/>
      <c r="R13" s="78"/>
      <c r="S13" s="78"/>
      <c r="T13" s="75"/>
      <c r="U13" s="75"/>
      <c r="V13" s="75"/>
      <c r="W13" s="75"/>
      <c r="X13" s="75"/>
      <c r="Y13" s="75"/>
      <c r="Z13" s="75"/>
    </row>
    <row r="14" spans="1:26" s="79" customFormat="1" ht="26.25" hidden="1" thickBot="1" x14ac:dyDescent="0.25">
      <c r="A14" s="75"/>
      <c r="B14" s="87"/>
      <c r="C14" s="91" t="s">
        <v>128</v>
      </c>
      <c r="D14" s="92"/>
      <c r="E14" s="82"/>
      <c r="F14" s="85"/>
      <c r="G14" s="85"/>
      <c r="H14" s="85"/>
      <c r="I14" s="86"/>
      <c r="J14" s="78"/>
      <c r="K14" s="78"/>
      <c r="L14" s="75"/>
      <c r="M14" s="76"/>
      <c r="N14" s="78"/>
      <c r="O14" s="78"/>
      <c r="P14" s="78"/>
      <c r="Q14" s="78"/>
      <c r="R14" s="78"/>
      <c r="S14" s="78"/>
      <c r="T14" s="75"/>
      <c r="U14" s="75"/>
      <c r="V14" s="75"/>
      <c r="W14" s="75"/>
      <c r="X14" s="75"/>
      <c r="Y14" s="75"/>
      <c r="Z14" s="75"/>
    </row>
    <row r="15" spans="1:26" s="79" customFormat="1" ht="39" hidden="1" thickBot="1" x14ac:dyDescent="0.25">
      <c r="A15" s="75"/>
      <c r="B15" s="87"/>
      <c r="C15" s="93" t="s">
        <v>21</v>
      </c>
      <c r="D15" s="91"/>
      <c r="E15" s="82"/>
      <c r="F15" s="85"/>
      <c r="G15" s="85"/>
      <c r="H15" s="85"/>
      <c r="I15" s="86"/>
      <c r="J15" s="78"/>
      <c r="K15" s="78"/>
      <c r="L15" s="75"/>
      <c r="M15" s="76"/>
      <c r="N15" s="78"/>
      <c r="O15" s="78"/>
      <c r="P15" s="78"/>
      <c r="Q15" s="78"/>
      <c r="R15" s="78"/>
      <c r="S15" s="78"/>
      <c r="T15" s="75"/>
      <c r="U15" s="75"/>
      <c r="V15" s="75"/>
      <c r="W15" s="75"/>
      <c r="X15" s="75"/>
      <c r="Y15" s="75"/>
      <c r="Z15" s="75"/>
    </row>
    <row r="16" spans="1:26" ht="24" hidden="1" thickBot="1" x14ac:dyDescent="0.4">
      <c r="A16" s="2"/>
      <c r="B16" s="1"/>
      <c r="C16" s="1"/>
      <c r="D16" s="1"/>
      <c r="E16" s="14"/>
      <c r="F16" s="1"/>
      <c r="G16" s="14"/>
      <c r="H16" s="14"/>
      <c r="I16" s="7"/>
      <c r="J16" s="7"/>
      <c r="K16" s="7"/>
      <c r="L16" s="7"/>
      <c r="M16" s="8"/>
      <c r="N16" s="7"/>
      <c r="O16" s="7"/>
      <c r="P16" s="7"/>
      <c r="Q16" s="7"/>
      <c r="R16" s="7"/>
      <c r="S16" s="7"/>
      <c r="T16" s="15"/>
      <c r="U16" s="15"/>
      <c r="V16" s="15"/>
      <c r="W16" s="1"/>
      <c r="X16" s="16"/>
      <c r="Y16" s="16"/>
      <c r="Z16" s="1"/>
    </row>
    <row r="17" spans="1:27" ht="27.75" customHeight="1" x14ac:dyDescent="0.25">
      <c r="A17" s="553"/>
      <c r="B17" s="496"/>
      <c r="C17" s="497"/>
      <c r="D17" s="538" t="s">
        <v>56</v>
      </c>
      <c r="E17" s="539"/>
      <c r="F17" s="539"/>
      <c r="G17" s="539"/>
      <c r="H17" s="539"/>
      <c r="I17" s="539"/>
      <c r="J17" s="539"/>
      <c r="K17" s="539"/>
      <c r="L17" s="539"/>
      <c r="M17" s="539"/>
      <c r="N17" s="539"/>
      <c r="O17" s="539"/>
      <c r="P17" s="539"/>
      <c r="Q17" s="539"/>
      <c r="R17" s="539"/>
      <c r="S17" s="539"/>
      <c r="T17" s="539"/>
      <c r="U17" s="539"/>
      <c r="V17" s="539"/>
      <c r="W17" s="540"/>
      <c r="X17" s="121" t="s">
        <v>57</v>
      </c>
      <c r="Z17" s="1"/>
    </row>
    <row r="18" spans="1:27" ht="27.75" customHeight="1" x14ac:dyDescent="0.25">
      <c r="A18" s="554"/>
      <c r="B18" s="555"/>
      <c r="C18" s="439"/>
      <c r="D18" s="541"/>
      <c r="E18" s="542"/>
      <c r="F18" s="542"/>
      <c r="G18" s="542"/>
      <c r="H18" s="542"/>
      <c r="I18" s="542"/>
      <c r="J18" s="542"/>
      <c r="K18" s="542"/>
      <c r="L18" s="542"/>
      <c r="M18" s="542"/>
      <c r="N18" s="542"/>
      <c r="O18" s="542"/>
      <c r="P18" s="542"/>
      <c r="Q18" s="542"/>
      <c r="R18" s="542"/>
      <c r="S18" s="542"/>
      <c r="T18" s="542"/>
      <c r="U18" s="542"/>
      <c r="V18" s="542"/>
      <c r="W18" s="543"/>
      <c r="X18" s="176" t="s">
        <v>168</v>
      </c>
      <c r="Z18" s="1"/>
    </row>
    <row r="19" spans="1:27" ht="27.75" customHeight="1" x14ac:dyDescent="0.25">
      <c r="A19" s="554"/>
      <c r="B19" s="555"/>
      <c r="C19" s="439"/>
      <c r="D19" s="541"/>
      <c r="E19" s="542"/>
      <c r="F19" s="542"/>
      <c r="G19" s="542"/>
      <c r="H19" s="542"/>
      <c r="I19" s="542"/>
      <c r="J19" s="542"/>
      <c r="K19" s="542"/>
      <c r="L19" s="542"/>
      <c r="M19" s="542"/>
      <c r="N19" s="542"/>
      <c r="O19" s="542"/>
      <c r="P19" s="542"/>
      <c r="Q19" s="542"/>
      <c r="R19" s="542"/>
      <c r="S19" s="542"/>
      <c r="T19" s="542"/>
      <c r="U19" s="542"/>
      <c r="V19" s="542"/>
      <c r="W19" s="543"/>
      <c r="X19" s="177" t="s">
        <v>169</v>
      </c>
      <c r="Z19" s="1"/>
    </row>
    <row r="20" spans="1:27" ht="27.75" customHeight="1" thickBot="1" x14ac:dyDescent="0.3">
      <c r="A20" s="556"/>
      <c r="B20" s="419"/>
      <c r="C20" s="420"/>
      <c r="D20" s="544"/>
      <c r="E20" s="545"/>
      <c r="F20" s="545"/>
      <c r="G20" s="545"/>
      <c r="H20" s="545"/>
      <c r="I20" s="545"/>
      <c r="J20" s="545"/>
      <c r="K20" s="545"/>
      <c r="L20" s="545"/>
      <c r="M20" s="545"/>
      <c r="N20" s="545"/>
      <c r="O20" s="545"/>
      <c r="P20" s="545"/>
      <c r="Q20" s="545"/>
      <c r="R20" s="545"/>
      <c r="S20" s="545"/>
      <c r="T20" s="545"/>
      <c r="U20" s="545"/>
      <c r="V20" s="545"/>
      <c r="W20" s="546"/>
      <c r="X20" s="122" t="s">
        <v>58</v>
      </c>
      <c r="Z20" s="1"/>
    </row>
    <row r="21" spans="1:27" ht="36.75" customHeight="1" thickBot="1" x14ac:dyDescent="0.3">
      <c r="A21" s="17"/>
      <c r="B21" s="18"/>
      <c r="C21" s="18"/>
      <c r="D21" s="18"/>
      <c r="E21" s="19"/>
      <c r="F21" s="20"/>
      <c r="G21" s="21"/>
      <c r="H21" s="21"/>
      <c r="I21" s="20"/>
      <c r="J21" s="20"/>
      <c r="K21" s="20"/>
      <c r="L21" s="20"/>
      <c r="M21" s="20"/>
      <c r="N21" s="20"/>
      <c r="O21" s="20"/>
      <c r="P21" s="20"/>
      <c r="Q21" s="20"/>
      <c r="R21" s="20"/>
      <c r="S21" s="20"/>
      <c r="T21" s="22"/>
      <c r="U21" s="22"/>
      <c r="V21" s="22"/>
      <c r="W21" s="20"/>
      <c r="X21" s="21"/>
    </row>
    <row r="22" spans="1:27" ht="63" customHeight="1" thickBot="1" x14ac:dyDescent="0.3">
      <c r="A22" s="547" t="s">
        <v>59</v>
      </c>
      <c r="B22" s="548"/>
      <c r="C22" s="549"/>
      <c r="D22" s="23"/>
      <c r="E22" s="530" t="str">
        <f>CONCATENATE("INFORME DE SEGUIMIENTO DEL PROCESO ",A23)</f>
        <v>INFORME DE SEGUIMIENTO DEL PROCESO GESTIÓN CONTRACTUAL</v>
      </c>
      <c r="F22" s="531"/>
      <c r="G22" s="21"/>
      <c r="H22" s="566" t="s">
        <v>60</v>
      </c>
      <c r="I22" s="567"/>
      <c r="J22" s="568"/>
      <c r="K22" s="107"/>
      <c r="L22" s="107"/>
      <c r="M22" s="574" t="s">
        <v>61</v>
      </c>
      <c r="N22" s="575"/>
      <c r="O22" s="576"/>
      <c r="P22" s="111"/>
      <c r="Q22" s="111"/>
      <c r="R22" s="111"/>
      <c r="S22" s="111"/>
      <c r="T22" s="111"/>
      <c r="U22" s="111"/>
      <c r="V22" s="111"/>
      <c r="W22" s="111"/>
      <c r="X22" s="110"/>
    </row>
    <row r="23" spans="1:27" ht="53.25" customHeight="1" thickBot="1" x14ac:dyDescent="0.3">
      <c r="A23" s="590" t="s">
        <v>42</v>
      </c>
      <c r="B23" s="591"/>
      <c r="C23" s="592"/>
      <c r="D23" s="23"/>
      <c r="E23" s="125" t="s">
        <v>151</v>
      </c>
      <c r="F23" s="126">
        <f>COUNTA(A31:A40)</f>
        <v>0</v>
      </c>
      <c r="G23" s="21"/>
      <c r="H23" s="569" t="s">
        <v>69</v>
      </c>
      <c r="I23" s="570"/>
      <c r="J23" s="126">
        <f>COUNTIF(I31:I40,"Acción correctiva")</f>
        <v>0</v>
      </c>
      <c r="K23" s="112"/>
      <c r="L23" s="108"/>
      <c r="M23" s="113" t="s">
        <v>65</v>
      </c>
      <c r="N23" s="124" t="s">
        <v>66</v>
      </c>
      <c r="O23" s="156" t="s">
        <v>67</v>
      </c>
      <c r="P23" s="111"/>
      <c r="Q23" s="111"/>
      <c r="R23" s="111"/>
      <c r="S23" s="111"/>
      <c r="T23" s="111"/>
      <c r="U23" s="110"/>
      <c r="V23" s="110"/>
      <c r="W23" s="23"/>
      <c r="X23" s="110"/>
    </row>
    <row r="24" spans="1:27" ht="48.75" customHeight="1" thickBot="1" x14ac:dyDescent="0.4">
      <c r="A24" s="27"/>
      <c r="B24" s="23"/>
      <c r="C24" s="23"/>
      <c r="D24" s="28"/>
      <c r="E24" s="127" t="s">
        <v>62</v>
      </c>
      <c r="F24" s="128">
        <f>COUNTA(H31:H40)</f>
        <v>0</v>
      </c>
      <c r="G24" s="24"/>
      <c r="H24" s="571" t="s">
        <v>156</v>
      </c>
      <c r="I24" s="572"/>
      <c r="J24" s="131">
        <f>COUNTIF(I31:I40,"Acción Preventiva y/o de mejora")</f>
        <v>0</v>
      </c>
      <c r="K24" s="112"/>
      <c r="L24" s="108"/>
      <c r="M24" s="114">
        <v>2016</v>
      </c>
      <c r="N24" s="37"/>
      <c r="O24" s="115">
        <v>18</v>
      </c>
      <c r="P24" s="111"/>
      <c r="Q24" s="111"/>
      <c r="R24" s="112"/>
      <c r="S24" s="112"/>
      <c r="T24" s="112"/>
      <c r="U24" s="110"/>
      <c r="V24" s="110"/>
      <c r="W24" s="23"/>
      <c r="X24" s="110"/>
    </row>
    <row r="25" spans="1:27" ht="53.25" customHeight="1" x14ac:dyDescent="0.35">
      <c r="A25" s="27"/>
      <c r="B25" s="23"/>
      <c r="C25" s="23"/>
      <c r="D25" s="33"/>
      <c r="E25" s="129" t="s">
        <v>152</v>
      </c>
      <c r="F25" s="128">
        <f>COUNTIF(W31:W40, "Vencida")</f>
        <v>0</v>
      </c>
      <c r="G25" s="24"/>
      <c r="H25" s="573"/>
      <c r="I25" s="573"/>
      <c r="J25" s="118"/>
      <c r="K25" s="112"/>
      <c r="L25" s="108"/>
      <c r="M25" s="116">
        <v>2017</v>
      </c>
      <c r="N25" s="46"/>
      <c r="O25" s="117">
        <v>9</v>
      </c>
      <c r="P25" s="111"/>
      <c r="Q25" s="111"/>
      <c r="R25" s="112"/>
      <c r="S25" s="112"/>
      <c r="T25" s="112"/>
      <c r="U25" s="110"/>
      <c r="V25" s="110"/>
      <c r="W25" s="23"/>
      <c r="X25" s="62"/>
    </row>
    <row r="26" spans="1:27" ht="48.75" customHeight="1" x14ac:dyDescent="0.35">
      <c r="A26" s="27"/>
      <c r="B26" s="23"/>
      <c r="C26" s="23"/>
      <c r="D26" s="28"/>
      <c r="E26" s="129" t="s">
        <v>153</v>
      </c>
      <c r="F26" s="128">
        <f>COUNTIF(W31:W40, "En ejecución")</f>
        <v>0</v>
      </c>
      <c r="G26" s="24"/>
      <c r="H26" s="573"/>
      <c r="I26" s="573"/>
      <c r="J26" s="174"/>
      <c r="K26" s="118"/>
      <c r="L26" s="108"/>
      <c r="M26" s="116">
        <v>2018</v>
      </c>
      <c r="N26" s="46"/>
      <c r="O26" s="117"/>
      <c r="P26" s="111"/>
      <c r="Q26" s="111"/>
      <c r="R26" s="112"/>
      <c r="S26" s="112"/>
      <c r="T26" s="112"/>
      <c r="U26" s="110"/>
      <c r="V26" s="110"/>
      <c r="W26" s="23"/>
      <c r="X26" s="62"/>
    </row>
    <row r="27" spans="1:27" ht="51" customHeight="1" thickBot="1" x14ac:dyDescent="0.4">
      <c r="A27" s="27"/>
      <c r="B27" s="23"/>
      <c r="C27" s="23"/>
      <c r="D27" s="33"/>
      <c r="E27" s="130" t="s">
        <v>155</v>
      </c>
      <c r="F27" s="131">
        <f>COUNTIF(W31:W40, "Cerrada")</f>
        <v>0</v>
      </c>
      <c r="G27" s="24"/>
      <c r="H27" s="25"/>
      <c r="I27" s="109"/>
      <c r="J27" s="108"/>
      <c r="K27" s="108"/>
      <c r="L27" s="108"/>
      <c r="M27" s="119" t="s">
        <v>75</v>
      </c>
      <c r="N27" s="120">
        <f>SUM(N24:N26)</f>
        <v>0</v>
      </c>
      <c r="O27" s="157">
        <f>SUM(O24:O26)</f>
        <v>27</v>
      </c>
      <c r="P27" s="111"/>
      <c r="Q27" s="111"/>
      <c r="R27" s="112"/>
      <c r="S27" s="112"/>
      <c r="T27" s="112"/>
      <c r="U27" s="110"/>
      <c r="V27" s="110"/>
      <c r="W27" s="23"/>
      <c r="X27" s="62"/>
    </row>
    <row r="28" spans="1:27" ht="41.25" customHeight="1" thickBot="1" x14ac:dyDescent="0.4">
      <c r="A28" s="27"/>
      <c r="B28" s="23"/>
      <c r="C28" s="23"/>
      <c r="D28" s="23"/>
      <c r="E28" s="103"/>
      <c r="F28" s="104"/>
      <c r="G28" s="24"/>
      <c r="H28" s="25"/>
      <c r="I28" s="105"/>
      <c r="J28" s="106"/>
      <c r="K28" s="105"/>
      <c r="L28" s="106"/>
      <c r="M28" s="123"/>
      <c r="N28" s="26"/>
      <c r="O28" s="26"/>
      <c r="P28" s="26"/>
      <c r="Q28" s="26"/>
      <c r="R28" s="20"/>
      <c r="S28" s="20"/>
      <c r="T28" s="20"/>
      <c r="U28" s="20"/>
      <c r="V28" s="20"/>
      <c r="W28" s="20"/>
      <c r="X28" s="20"/>
    </row>
    <row r="29" spans="1:27" s="97" customFormat="1" ht="45" customHeight="1" thickBot="1" x14ac:dyDescent="0.25">
      <c r="A29" s="557" t="s">
        <v>80</v>
      </c>
      <c r="B29" s="558"/>
      <c r="C29" s="558"/>
      <c r="D29" s="558"/>
      <c r="E29" s="558"/>
      <c r="F29" s="558"/>
      <c r="G29" s="559"/>
      <c r="H29" s="550" t="s">
        <v>81</v>
      </c>
      <c r="I29" s="551"/>
      <c r="J29" s="551"/>
      <c r="K29" s="551"/>
      <c r="L29" s="551"/>
      <c r="M29" s="551"/>
      <c r="N29" s="552"/>
      <c r="O29" s="563" t="s">
        <v>82</v>
      </c>
      <c r="P29" s="564"/>
      <c r="Q29" s="564"/>
      <c r="R29" s="564"/>
      <c r="S29" s="565"/>
      <c r="T29" s="527" t="s">
        <v>148</v>
      </c>
      <c r="U29" s="528"/>
      <c r="V29" s="528"/>
      <c r="W29" s="528"/>
      <c r="X29" s="529"/>
      <c r="Y29" s="99"/>
      <c r="Z29" s="100"/>
      <c r="AA29" s="101"/>
    </row>
    <row r="30" spans="1:27" ht="63" customHeight="1" thickBot="1" x14ac:dyDescent="0.3">
      <c r="A30" s="196" t="s">
        <v>154</v>
      </c>
      <c r="B30" s="197" t="s">
        <v>3</v>
      </c>
      <c r="C30" s="197" t="s">
        <v>84</v>
      </c>
      <c r="D30" s="197" t="s">
        <v>140</v>
      </c>
      <c r="E30" s="197" t="s">
        <v>141</v>
      </c>
      <c r="F30" s="197" t="s">
        <v>142</v>
      </c>
      <c r="G30" s="198" t="s">
        <v>143</v>
      </c>
      <c r="H30" s="199" t="s">
        <v>146</v>
      </c>
      <c r="I30" s="197" t="s">
        <v>5</v>
      </c>
      <c r="J30" s="197" t="s">
        <v>85</v>
      </c>
      <c r="K30" s="200" t="s">
        <v>86</v>
      </c>
      <c r="L30" s="200" t="s">
        <v>88</v>
      </c>
      <c r="M30" s="200" t="s">
        <v>89</v>
      </c>
      <c r="N30" s="201" t="s">
        <v>90</v>
      </c>
      <c r="O30" s="535" t="s">
        <v>91</v>
      </c>
      <c r="P30" s="536"/>
      <c r="Q30" s="536"/>
      <c r="R30" s="537"/>
      <c r="S30" s="201" t="s">
        <v>92</v>
      </c>
      <c r="T30" s="202" t="s">
        <v>91</v>
      </c>
      <c r="U30" s="200" t="s">
        <v>92</v>
      </c>
      <c r="V30" s="200" t="s">
        <v>166</v>
      </c>
      <c r="W30" s="200" t="s">
        <v>93</v>
      </c>
      <c r="X30" s="201" t="s">
        <v>163</v>
      </c>
      <c r="Y30" s="98"/>
      <c r="Z30" s="102"/>
      <c r="AA30" s="102"/>
    </row>
    <row r="31" spans="1:27" ht="37.5" customHeight="1" x14ac:dyDescent="0.25">
      <c r="A31" s="182"/>
      <c r="B31" s="182"/>
      <c r="C31" s="182"/>
      <c r="D31" s="182"/>
      <c r="E31" s="185"/>
      <c r="F31" s="182"/>
      <c r="G31" s="203"/>
      <c r="H31" s="203"/>
      <c r="I31" s="185"/>
      <c r="J31" s="185"/>
      <c r="K31" s="185"/>
      <c r="L31" s="185"/>
      <c r="M31" s="191"/>
      <c r="N31" s="185"/>
      <c r="O31" s="606"/>
      <c r="P31" s="607"/>
      <c r="Q31" s="607"/>
      <c r="R31" s="608"/>
      <c r="S31" s="185"/>
      <c r="T31" s="188"/>
      <c r="U31" s="188"/>
      <c r="V31" s="188"/>
      <c r="W31" s="179"/>
      <c r="X31" s="204"/>
      <c r="Y31" s="77"/>
      <c r="Z31" s="1"/>
    </row>
    <row r="32" spans="1:27" ht="37.5" customHeight="1" x14ac:dyDescent="0.25">
      <c r="A32" s="166"/>
      <c r="B32" s="163"/>
      <c r="C32" s="163"/>
      <c r="D32" s="166"/>
      <c r="E32" s="167"/>
      <c r="F32" s="163"/>
      <c r="G32" s="168"/>
      <c r="H32" s="168"/>
      <c r="I32" s="164"/>
      <c r="J32" s="167"/>
      <c r="K32" s="167"/>
      <c r="L32" s="167"/>
      <c r="M32" s="169"/>
      <c r="N32" s="167"/>
      <c r="O32" s="581"/>
      <c r="P32" s="582"/>
      <c r="Q32" s="582"/>
      <c r="R32" s="583"/>
      <c r="S32" s="167"/>
      <c r="T32" s="170"/>
      <c r="U32" s="170"/>
      <c r="V32" s="165"/>
      <c r="W32" s="172"/>
      <c r="X32" s="171"/>
      <c r="Y32" s="16"/>
      <c r="Z32" s="1"/>
    </row>
    <row r="33" spans="1:26" ht="37.5" customHeight="1" x14ac:dyDescent="0.25">
      <c r="A33" s="166"/>
      <c r="B33" s="163"/>
      <c r="C33" s="163"/>
      <c r="D33" s="166"/>
      <c r="E33" s="167"/>
      <c r="F33" s="163"/>
      <c r="G33" s="168"/>
      <c r="H33" s="168"/>
      <c r="I33" s="164"/>
      <c r="J33" s="166"/>
      <c r="K33" s="166"/>
      <c r="L33" s="167"/>
      <c r="M33" s="166"/>
      <c r="N33" s="166"/>
      <c r="O33" s="584"/>
      <c r="P33" s="585"/>
      <c r="Q33" s="585"/>
      <c r="R33" s="586"/>
      <c r="S33" s="166"/>
      <c r="T33" s="170"/>
      <c r="U33" s="170"/>
      <c r="V33" s="165"/>
      <c r="W33" s="172"/>
      <c r="X33" s="171"/>
      <c r="Y33" s="16"/>
      <c r="Z33" s="1"/>
    </row>
    <row r="34" spans="1:26" x14ac:dyDescent="0.25">
      <c r="A34" s="1"/>
      <c r="B34" s="1"/>
      <c r="C34" s="1"/>
      <c r="D34" s="1"/>
      <c r="E34" s="16"/>
      <c r="F34" s="1"/>
      <c r="G34" s="16"/>
      <c r="H34" s="16"/>
      <c r="I34" s="1"/>
      <c r="J34" s="1"/>
      <c r="K34" s="1"/>
      <c r="L34" s="1"/>
      <c r="M34" s="1"/>
      <c r="N34" s="1"/>
      <c r="O34" s="1"/>
      <c r="P34" s="1"/>
      <c r="Q34" s="1"/>
      <c r="R34" s="1"/>
      <c r="S34" s="1"/>
      <c r="T34" s="15"/>
      <c r="U34" s="15"/>
      <c r="V34" s="15"/>
      <c r="W34" s="13"/>
      <c r="X34" s="16"/>
      <c r="Y34" s="1"/>
      <c r="Z34" s="1"/>
    </row>
    <row r="35" spans="1:26" x14ac:dyDescent="0.25">
      <c r="A35" s="1"/>
      <c r="B35" s="1"/>
      <c r="C35" s="1"/>
      <c r="D35" s="1"/>
      <c r="E35" s="16"/>
      <c r="F35" s="1"/>
      <c r="G35" s="16"/>
      <c r="H35" s="16"/>
      <c r="I35" s="1"/>
      <c r="J35" s="1"/>
      <c r="K35" s="1"/>
      <c r="L35" s="1"/>
      <c r="M35" s="1"/>
      <c r="N35" s="1"/>
      <c r="O35" s="1"/>
      <c r="P35" s="1"/>
      <c r="Q35" s="1"/>
      <c r="R35" s="1"/>
      <c r="S35" s="1"/>
      <c r="T35" s="15"/>
      <c r="U35" s="15"/>
      <c r="V35" s="15"/>
      <c r="W35" s="13"/>
      <c r="X35" s="16"/>
      <c r="Y35" s="1"/>
      <c r="Z35" s="1"/>
    </row>
    <row r="36" spans="1:26" x14ac:dyDescent="0.25">
      <c r="A36" s="1"/>
      <c r="B36" s="1"/>
      <c r="C36" s="1"/>
      <c r="D36" s="1"/>
      <c r="E36" s="16"/>
      <c r="F36" s="1"/>
      <c r="G36" s="16"/>
      <c r="H36" s="16"/>
      <c r="I36" s="1"/>
      <c r="J36" s="1"/>
      <c r="K36" s="1"/>
      <c r="L36" s="1"/>
      <c r="M36" s="1"/>
      <c r="N36" s="1"/>
      <c r="O36" s="1"/>
      <c r="P36" s="1"/>
      <c r="Q36" s="1"/>
      <c r="R36" s="1"/>
      <c r="S36" s="1"/>
      <c r="T36" s="15"/>
      <c r="U36" s="15"/>
      <c r="V36" s="15"/>
      <c r="W36" s="13"/>
      <c r="X36" s="16"/>
      <c r="Y36" s="1"/>
      <c r="Z36" s="1"/>
    </row>
    <row r="37" spans="1:26" x14ac:dyDescent="0.25">
      <c r="A37" s="1"/>
      <c r="B37" s="1"/>
      <c r="C37" s="1"/>
      <c r="D37" s="1"/>
      <c r="E37" s="16"/>
      <c r="F37" s="1"/>
      <c r="G37" s="16"/>
      <c r="H37" s="16"/>
      <c r="I37" s="1"/>
      <c r="J37" s="1"/>
      <c r="K37" s="1"/>
      <c r="L37" s="1"/>
      <c r="M37" s="1"/>
      <c r="N37" s="1"/>
      <c r="O37" s="1"/>
      <c r="P37" s="1"/>
      <c r="Q37" s="1"/>
      <c r="R37" s="1"/>
      <c r="S37" s="1"/>
      <c r="T37" s="15"/>
      <c r="U37" s="15"/>
      <c r="V37" s="15"/>
      <c r="W37" s="13"/>
      <c r="X37" s="16"/>
      <c r="Y37" s="1"/>
      <c r="Z37" s="1"/>
    </row>
    <row r="38" spans="1:26" x14ac:dyDescent="0.25">
      <c r="A38" s="1"/>
      <c r="B38" s="1"/>
      <c r="C38" s="1"/>
      <c r="D38" s="1"/>
      <c r="E38" s="16"/>
      <c r="F38" s="1"/>
      <c r="G38" s="16"/>
      <c r="H38" s="16"/>
      <c r="I38" s="1"/>
      <c r="J38" s="1"/>
      <c r="K38" s="1"/>
      <c r="L38" s="1"/>
      <c r="M38" s="1"/>
      <c r="N38" s="1"/>
      <c r="O38" s="1"/>
      <c r="P38" s="1"/>
      <c r="Q38" s="1"/>
      <c r="R38" s="1"/>
      <c r="S38" s="1"/>
      <c r="T38" s="15"/>
      <c r="U38" s="15"/>
      <c r="V38" s="15"/>
      <c r="W38" s="13"/>
      <c r="X38" s="16"/>
      <c r="Y38" s="1"/>
      <c r="Z38" s="1"/>
    </row>
    <row r="39" spans="1:26" x14ac:dyDescent="0.25">
      <c r="A39" s="1"/>
      <c r="B39" s="1"/>
      <c r="C39" s="1"/>
      <c r="D39" s="1"/>
      <c r="E39" s="16"/>
      <c r="F39" s="1"/>
      <c r="G39" s="16"/>
      <c r="H39" s="16"/>
      <c r="I39" s="1"/>
      <c r="J39" s="1"/>
      <c r="K39" s="1"/>
      <c r="L39" s="1"/>
      <c r="M39" s="1"/>
      <c r="N39" s="1"/>
      <c r="O39" s="1"/>
      <c r="P39" s="1"/>
      <c r="Q39" s="1"/>
      <c r="R39" s="1"/>
      <c r="S39" s="1"/>
      <c r="T39" s="15"/>
      <c r="U39" s="15"/>
      <c r="V39" s="15"/>
      <c r="W39" s="13"/>
      <c r="X39" s="16"/>
      <c r="Y39" s="1"/>
      <c r="Z39" s="1"/>
    </row>
    <row r="40" spans="1:26" x14ac:dyDescent="0.25">
      <c r="A40" s="1"/>
      <c r="B40" s="1"/>
      <c r="C40" s="1"/>
      <c r="D40" s="1"/>
      <c r="E40" s="16"/>
      <c r="F40" s="1"/>
      <c r="G40" s="16"/>
      <c r="H40" s="16"/>
      <c r="I40" s="1"/>
      <c r="J40" s="1"/>
      <c r="K40" s="1"/>
      <c r="L40" s="1"/>
      <c r="M40" s="1"/>
      <c r="N40" s="1"/>
      <c r="O40" s="1"/>
      <c r="P40" s="1"/>
      <c r="Q40" s="1"/>
      <c r="R40" s="1"/>
      <c r="S40" s="1"/>
      <c r="T40" s="15"/>
      <c r="U40" s="15"/>
      <c r="V40" s="15"/>
      <c r="W40" s="13"/>
      <c r="X40" s="16"/>
      <c r="Y40" s="1"/>
      <c r="Z40" s="1"/>
    </row>
    <row r="41" spans="1:26" x14ac:dyDescent="0.25">
      <c r="A41" s="1"/>
      <c r="B41" s="1"/>
      <c r="C41" s="1"/>
      <c r="D41" s="1"/>
      <c r="E41" s="16"/>
      <c r="F41" s="1"/>
      <c r="G41" s="16"/>
      <c r="H41" s="16"/>
      <c r="I41" s="1"/>
      <c r="J41" s="1"/>
      <c r="K41" s="1"/>
      <c r="L41" s="1"/>
      <c r="M41" s="1"/>
      <c r="N41" s="1"/>
      <c r="O41" s="1"/>
      <c r="P41" s="1"/>
      <c r="Q41" s="1"/>
      <c r="R41" s="1"/>
      <c r="S41" s="1"/>
      <c r="T41" s="15"/>
      <c r="U41" s="15"/>
      <c r="V41" s="15"/>
      <c r="W41" s="13"/>
      <c r="X41" s="16"/>
      <c r="Y41" s="1"/>
      <c r="Z41" s="1"/>
    </row>
    <row r="42" spans="1:26" x14ac:dyDescent="0.25">
      <c r="A42" s="1"/>
      <c r="B42" s="1"/>
      <c r="C42" s="1"/>
      <c r="D42" s="1"/>
      <c r="E42" s="16"/>
      <c r="F42" s="1"/>
      <c r="G42" s="16"/>
      <c r="H42" s="16"/>
      <c r="I42" s="1"/>
      <c r="J42" s="1"/>
      <c r="K42" s="1"/>
      <c r="L42" s="1"/>
      <c r="M42" s="1"/>
      <c r="N42" s="1"/>
      <c r="O42" s="1"/>
      <c r="P42" s="1"/>
      <c r="Q42" s="1"/>
      <c r="R42" s="1"/>
      <c r="S42" s="1"/>
      <c r="T42" s="15"/>
      <c r="U42" s="15"/>
      <c r="V42" s="15"/>
      <c r="W42" s="13"/>
      <c r="X42" s="16"/>
      <c r="Y42" s="1"/>
      <c r="Z42" s="1"/>
    </row>
    <row r="43" spans="1:26" x14ac:dyDescent="0.25">
      <c r="A43" s="1"/>
      <c r="B43" s="1"/>
      <c r="C43" s="1"/>
      <c r="D43" s="1"/>
      <c r="E43" s="16"/>
      <c r="F43" s="1"/>
      <c r="G43" s="16"/>
      <c r="H43" s="16"/>
      <c r="I43" s="1"/>
      <c r="J43" s="1"/>
      <c r="K43" s="1"/>
      <c r="L43" s="1"/>
      <c r="M43" s="1"/>
      <c r="N43" s="1"/>
      <c r="O43" s="1"/>
      <c r="P43" s="1"/>
      <c r="Q43" s="1"/>
      <c r="R43" s="1"/>
      <c r="S43" s="1"/>
      <c r="T43" s="15"/>
      <c r="U43" s="15"/>
      <c r="V43" s="15"/>
      <c r="W43" s="13"/>
      <c r="X43" s="16"/>
      <c r="Y43" s="1"/>
      <c r="Z43" s="1"/>
    </row>
    <row r="44" spans="1:26" x14ac:dyDescent="0.25">
      <c r="A44" s="1"/>
      <c r="B44" s="1"/>
      <c r="C44" s="1"/>
      <c r="D44" s="1"/>
      <c r="E44" s="16"/>
      <c r="F44" s="1"/>
      <c r="G44" s="16"/>
      <c r="H44" s="16"/>
      <c r="I44" s="1"/>
      <c r="J44" s="1"/>
      <c r="K44" s="1"/>
      <c r="L44" s="1"/>
      <c r="M44" s="1"/>
      <c r="N44" s="1"/>
      <c r="O44" s="1"/>
      <c r="P44" s="1"/>
      <c r="Q44" s="1"/>
      <c r="R44" s="1"/>
      <c r="S44" s="1"/>
      <c r="T44" s="15"/>
      <c r="U44" s="15"/>
      <c r="V44" s="15"/>
      <c r="W44" s="13"/>
      <c r="X44" s="16"/>
      <c r="Y44" s="1"/>
      <c r="Z44" s="1"/>
    </row>
    <row r="45" spans="1:26" x14ac:dyDescent="0.25">
      <c r="A45" s="1"/>
      <c r="B45" s="1"/>
      <c r="C45" s="1"/>
      <c r="D45" s="1"/>
      <c r="E45" s="16"/>
      <c r="F45" s="1"/>
      <c r="G45" s="16"/>
      <c r="H45" s="16"/>
      <c r="I45" s="1"/>
      <c r="J45" s="1"/>
      <c r="K45" s="1"/>
      <c r="L45" s="1"/>
      <c r="M45" s="1"/>
      <c r="N45" s="1"/>
      <c r="O45" s="1"/>
      <c r="P45" s="1"/>
      <c r="Q45" s="1"/>
      <c r="R45" s="1"/>
      <c r="S45" s="1"/>
      <c r="T45" s="15"/>
      <c r="U45" s="15"/>
      <c r="V45" s="15"/>
      <c r="W45" s="13"/>
      <c r="X45" s="16"/>
      <c r="Y45" s="1"/>
      <c r="Z45" s="1"/>
    </row>
    <row r="46" spans="1:26" x14ac:dyDescent="0.25">
      <c r="A46" s="1"/>
      <c r="B46" s="1"/>
      <c r="C46" s="1"/>
      <c r="D46" s="1"/>
      <c r="E46" s="16"/>
      <c r="F46" s="1"/>
      <c r="G46" s="16"/>
      <c r="H46" s="16"/>
      <c r="I46" s="1"/>
      <c r="J46" s="1"/>
      <c r="K46" s="1"/>
      <c r="L46" s="1"/>
      <c r="M46" s="1"/>
      <c r="N46" s="1"/>
      <c r="O46" s="1"/>
      <c r="P46" s="1"/>
      <c r="Q46" s="1"/>
      <c r="R46" s="1"/>
      <c r="S46" s="1"/>
      <c r="T46" s="15"/>
      <c r="U46" s="15"/>
      <c r="V46" s="15"/>
      <c r="W46" s="13"/>
      <c r="X46" s="16"/>
      <c r="Y46" s="1"/>
      <c r="Z46" s="1"/>
    </row>
    <row r="47" spans="1:26" x14ac:dyDescent="0.25">
      <c r="A47" s="1"/>
      <c r="B47" s="1"/>
      <c r="C47" s="1"/>
      <c r="D47" s="1"/>
      <c r="E47" s="16"/>
      <c r="F47" s="1"/>
      <c r="G47" s="16"/>
      <c r="H47" s="16"/>
      <c r="I47" s="1"/>
      <c r="J47" s="1"/>
      <c r="K47" s="1"/>
      <c r="L47" s="1"/>
      <c r="M47" s="1"/>
      <c r="N47" s="1"/>
      <c r="O47" s="1"/>
      <c r="P47" s="1"/>
      <c r="Q47" s="1"/>
      <c r="R47" s="1"/>
      <c r="S47" s="1"/>
      <c r="T47" s="15"/>
      <c r="U47" s="15"/>
      <c r="V47" s="15"/>
      <c r="W47" s="13"/>
      <c r="X47" s="16"/>
      <c r="Y47" s="1"/>
      <c r="Z47" s="1"/>
    </row>
    <row r="48" spans="1:26" x14ac:dyDescent="0.25">
      <c r="A48" s="1"/>
      <c r="B48" s="1"/>
      <c r="C48" s="1"/>
      <c r="D48" s="1"/>
      <c r="E48" s="16"/>
      <c r="F48" s="1"/>
      <c r="G48" s="16"/>
      <c r="H48" s="16"/>
      <c r="I48" s="1"/>
      <c r="J48" s="1"/>
      <c r="K48" s="1"/>
      <c r="L48" s="1"/>
      <c r="M48" s="1"/>
      <c r="N48" s="1"/>
      <c r="O48" s="1"/>
      <c r="P48" s="1"/>
      <c r="Q48" s="1"/>
      <c r="R48" s="1"/>
      <c r="S48" s="1"/>
      <c r="T48" s="15"/>
      <c r="U48" s="15"/>
      <c r="V48" s="15"/>
      <c r="W48" s="13"/>
      <c r="X48" s="16"/>
      <c r="Y48" s="1"/>
      <c r="Z48" s="1"/>
    </row>
    <row r="49" spans="1:26" x14ac:dyDescent="0.25">
      <c r="A49" s="1"/>
      <c r="B49" s="1"/>
      <c r="C49" s="1"/>
      <c r="D49" s="1"/>
      <c r="E49" s="16"/>
      <c r="F49" s="1"/>
      <c r="G49" s="16"/>
      <c r="H49" s="16"/>
      <c r="I49" s="1"/>
      <c r="J49" s="1"/>
      <c r="K49" s="1"/>
      <c r="L49" s="1"/>
      <c r="M49" s="1"/>
      <c r="N49" s="1"/>
      <c r="O49" s="1"/>
      <c r="P49" s="1"/>
      <c r="Q49" s="1"/>
      <c r="R49" s="1"/>
      <c r="S49" s="1"/>
      <c r="T49" s="15"/>
      <c r="U49" s="15"/>
      <c r="V49" s="15"/>
      <c r="W49" s="13"/>
      <c r="X49" s="16"/>
      <c r="Y49" s="1"/>
      <c r="Z49" s="1"/>
    </row>
    <row r="50" spans="1:26" x14ac:dyDescent="0.25">
      <c r="A50" s="1"/>
      <c r="B50" s="1"/>
      <c r="C50" s="1"/>
      <c r="D50" s="1"/>
      <c r="E50" s="16"/>
      <c r="F50" s="1"/>
      <c r="G50" s="16"/>
      <c r="H50" s="16"/>
      <c r="I50" s="1"/>
      <c r="J50" s="1"/>
      <c r="K50" s="1"/>
      <c r="L50" s="1"/>
      <c r="M50" s="1"/>
      <c r="N50" s="1"/>
      <c r="O50" s="1"/>
      <c r="P50" s="1"/>
      <c r="Q50" s="1"/>
      <c r="R50" s="1"/>
      <c r="S50" s="1"/>
      <c r="T50" s="15"/>
      <c r="U50" s="15"/>
      <c r="V50" s="15"/>
      <c r="W50" s="13"/>
      <c r="X50" s="16"/>
      <c r="Y50" s="1"/>
      <c r="Z50" s="1"/>
    </row>
    <row r="51" spans="1:26" x14ac:dyDescent="0.25">
      <c r="A51" s="1"/>
      <c r="B51" s="1"/>
      <c r="C51" s="1"/>
      <c r="D51" s="1"/>
      <c r="E51" s="16"/>
      <c r="F51" s="1"/>
      <c r="G51" s="16"/>
      <c r="H51" s="16"/>
      <c r="I51" s="1"/>
      <c r="J51" s="1"/>
      <c r="K51" s="1"/>
      <c r="L51" s="1"/>
      <c r="M51" s="1"/>
      <c r="N51" s="1"/>
      <c r="O51" s="1"/>
      <c r="P51" s="1"/>
      <c r="Q51" s="1"/>
      <c r="R51" s="1"/>
      <c r="S51" s="1"/>
      <c r="T51" s="15"/>
      <c r="U51" s="15"/>
      <c r="V51" s="15"/>
      <c r="W51" s="13"/>
      <c r="X51" s="16"/>
      <c r="Y51" s="1"/>
      <c r="Z51" s="1"/>
    </row>
    <row r="52" spans="1:26" x14ac:dyDescent="0.25">
      <c r="A52" s="1"/>
      <c r="B52" s="1"/>
      <c r="C52" s="1"/>
      <c r="D52" s="1"/>
      <c r="E52" s="16"/>
      <c r="F52" s="1"/>
      <c r="G52" s="16"/>
      <c r="H52" s="16"/>
      <c r="I52" s="1"/>
      <c r="J52" s="1"/>
      <c r="K52" s="1"/>
      <c r="L52" s="1"/>
      <c r="M52" s="1"/>
      <c r="N52" s="1"/>
      <c r="O52" s="1"/>
      <c r="P52" s="1"/>
      <c r="Q52" s="1"/>
      <c r="R52" s="1"/>
      <c r="S52" s="1"/>
      <c r="T52" s="15"/>
      <c r="U52" s="15"/>
      <c r="V52" s="15"/>
      <c r="W52" s="13"/>
      <c r="X52" s="16"/>
      <c r="Y52" s="1"/>
      <c r="Z52" s="1"/>
    </row>
    <row r="53" spans="1:26" x14ac:dyDescent="0.25">
      <c r="A53" s="1"/>
      <c r="B53" s="1"/>
      <c r="C53" s="1"/>
      <c r="D53" s="1"/>
      <c r="E53" s="16"/>
      <c r="F53" s="1"/>
      <c r="G53" s="16"/>
      <c r="H53" s="16"/>
      <c r="I53" s="1"/>
      <c r="J53" s="1"/>
      <c r="K53" s="1"/>
      <c r="L53" s="1"/>
      <c r="M53" s="1"/>
      <c r="N53" s="1"/>
      <c r="O53" s="1"/>
      <c r="P53" s="1"/>
      <c r="Q53" s="1"/>
      <c r="R53" s="1"/>
      <c r="S53" s="1"/>
      <c r="T53" s="15"/>
      <c r="U53" s="15"/>
      <c r="V53" s="15"/>
      <c r="W53" s="13"/>
      <c r="X53" s="16"/>
      <c r="Y53" s="1"/>
      <c r="Z53" s="1"/>
    </row>
    <row r="54" spans="1:26" x14ac:dyDescent="0.25">
      <c r="A54" s="1"/>
      <c r="B54" s="1"/>
      <c r="C54" s="1"/>
      <c r="D54" s="1"/>
      <c r="E54" s="16"/>
      <c r="F54" s="1"/>
      <c r="G54" s="16"/>
      <c r="H54" s="16"/>
      <c r="I54" s="1"/>
      <c r="J54" s="1"/>
      <c r="K54" s="1"/>
      <c r="L54" s="1"/>
      <c r="M54" s="1"/>
      <c r="N54" s="1"/>
      <c r="O54" s="1"/>
      <c r="P54" s="1"/>
      <c r="Q54" s="1"/>
      <c r="R54" s="1"/>
      <c r="S54" s="1"/>
      <c r="T54" s="15"/>
      <c r="U54" s="15"/>
      <c r="V54" s="15"/>
      <c r="W54" s="13"/>
      <c r="X54" s="16"/>
      <c r="Y54" s="1"/>
      <c r="Z54" s="1"/>
    </row>
    <row r="55" spans="1:26" x14ac:dyDescent="0.25">
      <c r="A55" s="1"/>
      <c r="B55" s="1"/>
      <c r="C55" s="1"/>
      <c r="D55" s="1"/>
      <c r="E55" s="16"/>
      <c r="F55" s="1"/>
      <c r="G55" s="16"/>
      <c r="H55" s="16"/>
      <c r="I55" s="1"/>
      <c r="J55" s="1"/>
      <c r="K55" s="1"/>
      <c r="L55" s="1"/>
      <c r="M55" s="1"/>
      <c r="N55" s="1"/>
      <c r="O55" s="1"/>
      <c r="P55" s="1"/>
      <c r="Q55" s="1"/>
      <c r="R55" s="1"/>
      <c r="S55" s="1"/>
      <c r="T55" s="15"/>
      <c r="U55" s="15"/>
      <c r="V55" s="15"/>
      <c r="W55" s="13"/>
      <c r="X55" s="16"/>
      <c r="Y55" s="1"/>
      <c r="Z55" s="1"/>
    </row>
    <row r="56" spans="1:26" x14ac:dyDescent="0.25">
      <c r="A56" s="1"/>
      <c r="B56" s="1"/>
      <c r="C56" s="1"/>
      <c r="D56" s="1"/>
      <c r="E56" s="16"/>
      <c r="F56" s="1"/>
      <c r="G56" s="16"/>
      <c r="H56" s="16"/>
      <c r="I56" s="1"/>
      <c r="J56" s="1"/>
      <c r="K56" s="1"/>
      <c r="L56" s="1"/>
      <c r="M56" s="1"/>
      <c r="N56" s="1"/>
      <c r="O56" s="1"/>
      <c r="P56" s="1"/>
      <c r="Q56" s="1"/>
      <c r="R56" s="1"/>
      <c r="S56" s="1"/>
      <c r="T56" s="15"/>
      <c r="U56" s="15"/>
      <c r="V56" s="15"/>
      <c r="W56" s="13"/>
      <c r="X56" s="16"/>
      <c r="Y56" s="1"/>
      <c r="Z56" s="1"/>
    </row>
    <row r="57" spans="1:26" x14ac:dyDescent="0.25">
      <c r="A57" s="1"/>
      <c r="B57" s="1"/>
      <c r="C57" s="1"/>
      <c r="D57" s="1"/>
      <c r="E57" s="16"/>
      <c r="F57" s="1"/>
      <c r="G57" s="16"/>
      <c r="H57" s="16"/>
      <c r="I57" s="1"/>
      <c r="J57" s="1"/>
      <c r="K57" s="1"/>
      <c r="L57" s="1"/>
      <c r="M57" s="1"/>
      <c r="N57" s="1"/>
      <c r="O57" s="1"/>
      <c r="P57" s="1"/>
      <c r="Q57" s="1"/>
      <c r="R57" s="1"/>
      <c r="S57" s="1"/>
      <c r="T57" s="15"/>
      <c r="U57" s="15"/>
      <c r="V57" s="15"/>
      <c r="W57" s="13"/>
      <c r="X57" s="16"/>
      <c r="Y57" s="1"/>
      <c r="Z57" s="1"/>
    </row>
    <row r="58" spans="1:26" x14ac:dyDescent="0.25">
      <c r="A58" s="1"/>
      <c r="B58" s="1"/>
      <c r="C58" s="1"/>
      <c r="D58" s="1"/>
      <c r="E58" s="16"/>
      <c r="F58" s="1"/>
      <c r="G58" s="16"/>
      <c r="H58" s="16"/>
      <c r="I58" s="1"/>
      <c r="J58" s="1"/>
      <c r="K58" s="1"/>
      <c r="L58" s="1"/>
      <c r="M58" s="1"/>
      <c r="N58" s="1"/>
      <c r="O58" s="1"/>
      <c r="P58" s="1"/>
      <c r="Q58" s="1"/>
      <c r="R58" s="1"/>
      <c r="S58" s="1"/>
      <c r="T58" s="15"/>
      <c r="U58" s="15"/>
      <c r="V58" s="15"/>
      <c r="W58" s="13"/>
      <c r="X58" s="16"/>
      <c r="Y58" s="1"/>
      <c r="Z58" s="1"/>
    </row>
    <row r="59" spans="1:26" x14ac:dyDescent="0.25">
      <c r="A59" s="1"/>
      <c r="B59" s="1"/>
      <c r="C59" s="1"/>
      <c r="D59" s="1"/>
      <c r="E59" s="16"/>
      <c r="F59" s="1"/>
      <c r="G59" s="16"/>
      <c r="H59" s="16"/>
      <c r="I59" s="1"/>
      <c r="J59" s="1"/>
      <c r="K59" s="1"/>
      <c r="L59" s="1"/>
      <c r="M59" s="1"/>
      <c r="N59" s="1"/>
      <c r="O59" s="1"/>
      <c r="P59" s="1"/>
      <c r="Q59" s="1"/>
      <c r="R59" s="1"/>
      <c r="S59" s="1"/>
      <c r="T59" s="15"/>
      <c r="U59" s="15"/>
      <c r="V59" s="15"/>
      <c r="W59" s="13"/>
      <c r="X59" s="16"/>
      <c r="Y59" s="1"/>
      <c r="Z59" s="1"/>
    </row>
    <row r="60" spans="1:26" x14ac:dyDescent="0.25">
      <c r="A60" s="1"/>
      <c r="B60" s="1"/>
      <c r="C60" s="1"/>
      <c r="D60" s="1"/>
      <c r="E60" s="16"/>
      <c r="F60" s="1"/>
      <c r="G60" s="16"/>
      <c r="H60" s="16"/>
      <c r="I60" s="1"/>
      <c r="J60" s="1"/>
      <c r="K60" s="1"/>
      <c r="L60" s="1"/>
      <c r="M60" s="1"/>
      <c r="N60" s="1"/>
      <c r="O60" s="1"/>
      <c r="P60" s="1"/>
      <c r="Q60" s="1"/>
      <c r="R60" s="1"/>
      <c r="S60" s="1"/>
      <c r="T60" s="15"/>
      <c r="U60" s="15"/>
      <c r="V60" s="15"/>
      <c r="W60" s="13"/>
      <c r="X60" s="16"/>
      <c r="Y60" s="1"/>
      <c r="Z60" s="1"/>
    </row>
    <row r="61" spans="1:26" x14ac:dyDescent="0.25">
      <c r="A61" s="1"/>
      <c r="B61" s="1"/>
      <c r="C61" s="1"/>
      <c r="D61" s="1"/>
      <c r="E61" s="16"/>
      <c r="F61" s="1"/>
      <c r="G61" s="16"/>
      <c r="H61" s="16"/>
      <c r="I61" s="1"/>
      <c r="J61" s="1"/>
      <c r="K61" s="1"/>
      <c r="L61" s="1"/>
      <c r="M61" s="1"/>
      <c r="N61" s="1"/>
      <c r="O61" s="1"/>
      <c r="P61" s="1"/>
      <c r="Q61" s="1"/>
      <c r="R61" s="1"/>
      <c r="S61" s="1"/>
      <c r="T61" s="15"/>
      <c r="U61" s="15"/>
      <c r="V61" s="15"/>
      <c r="W61" s="13"/>
      <c r="X61" s="16"/>
      <c r="Y61" s="1"/>
      <c r="Z61" s="1"/>
    </row>
    <row r="62" spans="1:26" x14ac:dyDescent="0.25">
      <c r="A62" s="1"/>
      <c r="B62" s="1"/>
      <c r="C62" s="1"/>
      <c r="D62" s="1"/>
      <c r="E62" s="16"/>
      <c r="F62" s="1"/>
      <c r="G62" s="16"/>
      <c r="H62" s="16"/>
      <c r="I62" s="1"/>
      <c r="J62" s="1"/>
      <c r="K62" s="1"/>
      <c r="L62" s="1"/>
      <c r="M62" s="1"/>
      <c r="N62" s="1"/>
      <c r="O62" s="1"/>
      <c r="P62" s="1"/>
      <c r="Q62" s="1"/>
      <c r="R62" s="1"/>
      <c r="S62" s="1"/>
      <c r="T62" s="15"/>
      <c r="U62" s="15"/>
      <c r="V62" s="15"/>
      <c r="W62" s="13"/>
      <c r="X62" s="16"/>
      <c r="Y62" s="1"/>
      <c r="Z62" s="1"/>
    </row>
    <row r="63" spans="1:26" x14ac:dyDescent="0.25">
      <c r="A63" s="1"/>
      <c r="B63" s="1"/>
      <c r="C63" s="1"/>
      <c r="D63" s="1"/>
      <c r="E63" s="16"/>
      <c r="F63" s="1"/>
      <c r="G63" s="16"/>
      <c r="H63" s="16"/>
      <c r="I63" s="1"/>
      <c r="J63" s="1"/>
      <c r="K63" s="1"/>
      <c r="L63" s="1"/>
      <c r="M63" s="1"/>
      <c r="N63" s="1"/>
      <c r="O63" s="1"/>
      <c r="P63" s="1"/>
      <c r="Q63" s="1"/>
      <c r="R63" s="1"/>
      <c r="S63" s="1"/>
      <c r="T63" s="15"/>
      <c r="U63" s="15"/>
      <c r="V63" s="15"/>
      <c r="W63" s="13"/>
      <c r="X63" s="16"/>
      <c r="Y63" s="1"/>
      <c r="Z63" s="1"/>
    </row>
    <row r="64" spans="1:26" x14ac:dyDescent="0.25">
      <c r="A64" s="1"/>
      <c r="B64" s="1"/>
      <c r="C64" s="1"/>
      <c r="D64" s="1"/>
      <c r="E64" s="16"/>
      <c r="F64" s="1"/>
      <c r="G64" s="16"/>
      <c r="H64" s="16"/>
      <c r="I64" s="1"/>
      <c r="J64" s="1"/>
      <c r="K64" s="1"/>
      <c r="L64" s="1"/>
      <c r="M64" s="1"/>
      <c r="N64" s="1"/>
      <c r="O64" s="1"/>
      <c r="P64" s="1"/>
      <c r="Q64" s="1"/>
      <c r="R64" s="1"/>
      <c r="S64" s="1"/>
      <c r="T64" s="15"/>
      <c r="U64" s="15"/>
      <c r="V64" s="15"/>
      <c r="W64" s="13"/>
      <c r="X64" s="16"/>
      <c r="Y64" s="1"/>
      <c r="Z64" s="1"/>
    </row>
    <row r="65" spans="1:26" x14ac:dyDescent="0.25">
      <c r="A65" s="1"/>
      <c r="B65" s="1"/>
      <c r="C65" s="1"/>
      <c r="D65" s="1"/>
      <c r="E65" s="16"/>
      <c r="F65" s="1"/>
      <c r="G65" s="16"/>
      <c r="H65" s="16"/>
      <c r="I65" s="1"/>
      <c r="J65" s="1"/>
      <c r="K65" s="1"/>
      <c r="L65" s="1"/>
      <c r="M65" s="1"/>
      <c r="N65" s="1"/>
      <c r="O65" s="1"/>
      <c r="P65" s="1"/>
      <c r="Q65" s="1"/>
      <c r="R65" s="1"/>
      <c r="S65" s="1"/>
      <c r="T65" s="15"/>
      <c r="U65" s="15"/>
      <c r="V65" s="15"/>
      <c r="W65" s="13"/>
      <c r="X65" s="16"/>
      <c r="Y65" s="1"/>
      <c r="Z65" s="1"/>
    </row>
    <row r="66" spans="1:26" x14ac:dyDescent="0.25">
      <c r="A66" s="1"/>
      <c r="B66" s="1"/>
      <c r="C66" s="1"/>
      <c r="D66" s="1"/>
      <c r="E66" s="16"/>
      <c r="F66" s="1"/>
      <c r="G66" s="16"/>
      <c r="H66" s="16"/>
      <c r="I66" s="1"/>
      <c r="J66" s="1"/>
      <c r="K66" s="1"/>
      <c r="L66" s="1"/>
      <c r="M66" s="1"/>
      <c r="N66" s="1"/>
      <c r="O66" s="1"/>
      <c r="P66" s="1"/>
      <c r="Q66" s="1"/>
      <c r="R66" s="1"/>
      <c r="S66" s="1"/>
      <c r="T66" s="15"/>
      <c r="U66" s="15"/>
      <c r="V66" s="15"/>
      <c r="W66" s="13"/>
      <c r="X66" s="16"/>
      <c r="Y66" s="1"/>
      <c r="Z66" s="1"/>
    </row>
    <row r="67" spans="1:26" x14ac:dyDescent="0.25">
      <c r="A67" s="1"/>
      <c r="B67" s="1"/>
      <c r="C67" s="1"/>
      <c r="D67" s="1"/>
      <c r="E67" s="16"/>
      <c r="F67" s="1"/>
      <c r="G67" s="16"/>
      <c r="H67" s="16"/>
      <c r="I67" s="1"/>
      <c r="J67" s="1"/>
      <c r="K67" s="1"/>
      <c r="L67" s="1"/>
      <c r="M67" s="1"/>
      <c r="N67" s="1"/>
      <c r="O67" s="1"/>
      <c r="P67" s="1"/>
      <c r="Q67" s="1"/>
      <c r="R67" s="1"/>
      <c r="S67" s="1"/>
      <c r="T67" s="15"/>
      <c r="U67" s="15"/>
      <c r="V67" s="15"/>
      <c r="W67" s="13"/>
      <c r="X67" s="16"/>
      <c r="Y67" s="1"/>
      <c r="Z67" s="1"/>
    </row>
    <row r="68" spans="1:26" x14ac:dyDescent="0.25">
      <c r="A68" s="1"/>
      <c r="B68" s="1"/>
      <c r="C68" s="1"/>
      <c r="D68" s="1"/>
      <c r="E68" s="16"/>
      <c r="F68" s="1"/>
      <c r="G68" s="16"/>
      <c r="H68" s="16"/>
      <c r="I68" s="1"/>
      <c r="J68" s="1"/>
      <c r="K68" s="1"/>
      <c r="L68" s="1"/>
      <c r="M68" s="1"/>
      <c r="N68" s="1"/>
      <c r="O68" s="1"/>
      <c r="P68" s="1"/>
      <c r="Q68" s="1"/>
      <c r="R68" s="1"/>
      <c r="S68" s="1"/>
      <c r="T68" s="15"/>
      <c r="U68" s="15"/>
      <c r="V68" s="15"/>
      <c r="W68" s="13"/>
      <c r="X68" s="16"/>
      <c r="Y68" s="1"/>
      <c r="Z68" s="1"/>
    </row>
    <row r="69" spans="1:26" x14ac:dyDescent="0.25">
      <c r="A69" s="1"/>
      <c r="B69" s="1"/>
      <c r="C69" s="1"/>
      <c r="D69" s="1"/>
      <c r="E69" s="16"/>
      <c r="F69" s="1"/>
      <c r="G69" s="16"/>
      <c r="H69" s="16"/>
      <c r="I69" s="1"/>
      <c r="J69" s="1"/>
      <c r="K69" s="1"/>
      <c r="L69" s="1"/>
      <c r="M69" s="1"/>
      <c r="N69" s="1"/>
      <c r="O69" s="1"/>
      <c r="P69" s="1"/>
      <c r="Q69" s="1"/>
      <c r="R69" s="1"/>
      <c r="S69" s="1"/>
      <c r="T69" s="15"/>
      <c r="U69" s="15"/>
      <c r="V69" s="15"/>
      <c r="W69" s="13"/>
      <c r="X69" s="16"/>
      <c r="Y69" s="1"/>
      <c r="Z69" s="1"/>
    </row>
    <row r="70" spans="1:26" x14ac:dyDescent="0.25">
      <c r="A70" s="1"/>
      <c r="B70" s="1"/>
      <c r="C70" s="1"/>
      <c r="D70" s="1"/>
      <c r="E70" s="16"/>
      <c r="F70" s="1"/>
      <c r="G70" s="16"/>
      <c r="H70" s="16"/>
      <c r="I70" s="1"/>
      <c r="J70" s="1"/>
      <c r="K70" s="1"/>
      <c r="L70" s="1"/>
      <c r="M70" s="1"/>
      <c r="N70" s="1"/>
      <c r="O70" s="1"/>
      <c r="P70" s="1"/>
      <c r="Q70" s="1"/>
      <c r="R70" s="1"/>
      <c r="S70" s="1"/>
      <c r="T70" s="15"/>
      <c r="U70" s="15"/>
      <c r="V70" s="15"/>
      <c r="W70" s="13"/>
      <c r="X70" s="16"/>
      <c r="Y70" s="1"/>
      <c r="Z70" s="1"/>
    </row>
    <row r="71" spans="1:26" x14ac:dyDescent="0.25">
      <c r="A71" s="1"/>
      <c r="B71" s="1"/>
      <c r="C71" s="1"/>
      <c r="D71" s="1"/>
      <c r="E71" s="16"/>
      <c r="F71" s="1"/>
      <c r="G71" s="16"/>
      <c r="H71" s="16"/>
      <c r="I71" s="1"/>
      <c r="J71" s="1"/>
      <c r="K71" s="1"/>
      <c r="L71" s="1"/>
      <c r="M71" s="1"/>
      <c r="N71" s="1"/>
      <c r="O71" s="1"/>
      <c r="P71" s="1"/>
      <c r="Q71" s="1"/>
      <c r="R71" s="1"/>
      <c r="S71" s="1"/>
      <c r="T71" s="15"/>
      <c r="U71" s="15"/>
      <c r="V71" s="15"/>
      <c r="W71" s="13"/>
      <c r="X71" s="16"/>
      <c r="Y71" s="1"/>
      <c r="Z71" s="1"/>
    </row>
    <row r="72" spans="1:26" x14ac:dyDescent="0.25">
      <c r="A72" s="1"/>
      <c r="B72" s="1"/>
      <c r="C72" s="1"/>
      <c r="D72" s="1"/>
      <c r="E72" s="16"/>
      <c r="F72" s="1"/>
      <c r="G72" s="16"/>
      <c r="H72" s="16"/>
      <c r="I72" s="1"/>
      <c r="J72" s="1"/>
      <c r="K72" s="1"/>
      <c r="L72" s="1"/>
      <c r="M72" s="1"/>
      <c r="N72" s="1"/>
      <c r="O72" s="1"/>
      <c r="P72" s="1"/>
      <c r="Q72" s="1"/>
      <c r="R72" s="1"/>
      <c r="S72" s="1"/>
      <c r="T72" s="15"/>
      <c r="U72" s="15"/>
      <c r="V72" s="15"/>
      <c r="W72" s="13"/>
      <c r="X72" s="16"/>
      <c r="Y72" s="1"/>
      <c r="Z72" s="1"/>
    </row>
    <row r="73" spans="1:26" x14ac:dyDescent="0.25">
      <c r="A73" s="1"/>
      <c r="B73" s="1"/>
      <c r="C73" s="1"/>
      <c r="D73" s="1"/>
      <c r="E73" s="16"/>
      <c r="F73" s="1"/>
      <c r="G73" s="16"/>
      <c r="H73" s="16"/>
      <c r="I73" s="1"/>
      <c r="J73" s="1"/>
      <c r="K73" s="1"/>
      <c r="L73" s="1"/>
      <c r="M73" s="1"/>
      <c r="N73" s="1"/>
      <c r="O73" s="1"/>
      <c r="P73" s="1"/>
      <c r="Q73" s="1"/>
      <c r="R73" s="1"/>
      <c r="S73" s="1"/>
      <c r="T73" s="15"/>
      <c r="U73" s="15"/>
      <c r="V73" s="15"/>
      <c r="W73" s="13"/>
      <c r="X73" s="16"/>
      <c r="Y73" s="1"/>
      <c r="Z73" s="1"/>
    </row>
    <row r="74" spans="1:26" x14ac:dyDescent="0.25">
      <c r="A74" s="1"/>
      <c r="B74" s="1"/>
      <c r="C74" s="1"/>
      <c r="D74" s="1"/>
      <c r="E74" s="16"/>
      <c r="F74" s="1"/>
      <c r="G74" s="16"/>
      <c r="H74" s="16"/>
      <c r="I74" s="1"/>
      <c r="J74" s="1"/>
      <c r="K74" s="1"/>
      <c r="L74" s="1"/>
      <c r="M74" s="1"/>
      <c r="N74" s="1"/>
      <c r="O74" s="1"/>
      <c r="P74" s="1"/>
      <c r="Q74" s="1"/>
      <c r="R74" s="1"/>
      <c r="S74" s="1"/>
      <c r="T74" s="15"/>
      <c r="U74" s="15"/>
      <c r="V74" s="15"/>
      <c r="W74" s="13"/>
      <c r="X74" s="16"/>
      <c r="Y74" s="1"/>
      <c r="Z74" s="1"/>
    </row>
    <row r="75" spans="1:26" x14ac:dyDescent="0.25">
      <c r="A75" s="1"/>
      <c r="B75" s="1"/>
      <c r="C75" s="1"/>
      <c r="D75" s="1"/>
      <c r="E75" s="16"/>
      <c r="F75" s="1"/>
      <c r="G75" s="16"/>
      <c r="H75" s="16"/>
      <c r="I75" s="1"/>
      <c r="J75" s="1"/>
      <c r="K75" s="1"/>
      <c r="L75" s="1"/>
      <c r="M75" s="1"/>
      <c r="N75" s="1"/>
      <c r="O75" s="1"/>
      <c r="P75" s="1"/>
      <c r="Q75" s="1"/>
      <c r="R75" s="1"/>
      <c r="S75" s="1"/>
      <c r="T75" s="15"/>
      <c r="U75" s="15"/>
      <c r="V75" s="15"/>
      <c r="W75" s="13"/>
      <c r="X75" s="16"/>
      <c r="Y75" s="1"/>
      <c r="Z75" s="1"/>
    </row>
    <row r="76" spans="1:26" x14ac:dyDescent="0.25">
      <c r="A76" s="1"/>
      <c r="B76" s="1"/>
      <c r="C76" s="1"/>
      <c r="D76" s="1"/>
      <c r="E76" s="16"/>
      <c r="F76" s="1"/>
      <c r="G76" s="16"/>
      <c r="H76" s="16"/>
      <c r="I76" s="1"/>
      <c r="J76" s="1"/>
      <c r="K76" s="1"/>
      <c r="L76" s="1"/>
      <c r="M76" s="1"/>
      <c r="N76" s="1"/>
      <c r="O76" s="1"/>
      <c r="P76" s="1"/>
      <c r="Q76" s="1"/>
      <c r="R76" s="1"/>
      <c r="S76" s="1"/>
      <c r="T76" s="15"/>
      <c r="U76" s="15"/>
      <c r="V76" s="15"/>
      <c r="W76" s="13"/>
      <c r="X76" s="16"/>
      <c r="Y76" s="1"/>
      <c r="Z76" s="1"/>
    </row>
    <row r="77" spans="1:26" x14ac:dyDescent="0.25">
      <c r="A77" s="1"/>
      <c r="B77" s="1"/>
      <c r="C77" s="1"/>
      <c r="D77" s="1"/>
      <c r="E77" s="16"/>
      <c r="F77" s="1"/>
      <c r="G77" s="16"/>
      <c r="H77" s="16"/>
      <c r="I77" s="1"/>
      <c r="J77" s="1"/>
      <c r="K77" s="1"/>
      <c r="L77" s="1"/>
      <c r="M77" s="1"/>
      <c r="N77" s="1"/>
      <c r="O77" s="1"/>
      <c r="P77" s="1"/>
      <c r="Q77" s="1"/>
      <c r="R77" s="1"/>
      <c r="S77" s="1"/>
      <c r="T77" s="15"/>
      <c r="U77" s="15"/>
      <c r="V77" s="15"/>
      <c r="W77" s="13"/>
      <c r="X77" s="16"/>
      <c r="Y77" s="1"/>
      <c r="Z77" s="1"/>
    </row>
    <row r="78" spans="1:26" x14ac:dyDescent="0.25">
      <c r="A78" s="1"/>
      <c r="B78" s="1"/>
      <c r="C78" s="1"/>
      <c r="D78" s="1"/>
      <c r="E78" s="16"/>
      <c r="F78" s="1"/>
      <c r="G78" s="16"/>
      <c r="H78" s="16"/>
      <c r="I78" s="1"/>
      <c r="J78" s="1"/>
      <c r="K78" s="1"/>
      <c r="L78" s="1"/>
      <c r="M78" s="1"/>
      <c r="N78" s="1"/>
      <c r="O78" s="1"/>
      <c r="P78" s="1"/>
      <c r="Q78" s="1"/>
      <c r="R78" s="1"/>
      <c r="S78" s="1"/>
      <c r="T78" s="15"/>
      <c r="U78" s="15"/>
      <c r="V78" s="15"/>
      <c r="W78" s="13"/>
      <c r="X78" s="16"/>
      <c r="Y78" s="1"/>
      <c r="Z78" s="1"/>
    </row>
    <row r="79" spans="1:26" x14ac:dyDescent="0.25">
      <c r="A79" s="1"/>
      <c r="B79" s="1"/>
      <c r="C79" s="1"/>
      <c r="D79" s="1"/>
      <c r="E79" s="16"/>
      <c r="F79" s="1"/>
      <c r="G79" s="16"/>
      <c r="H79" s="16"/>
      <c r="I79" s="1"/>
      <c r="J79" s="1"/>
      <c r="K79" s="1"/>
      <c r="L79" s="1"/>
      <c r="M79" s="1"/>
      <c r="N79" s="1"/>
      <c r="O79" s="1"/>
      <c r="P79" s="1"/>
      <c r="Q79" s="1"/>
      <c r="R79" s="1"/>
      <c r="S79" s="1"/>
      <c r="T79" s="15"/>
      <c r="U79" s="15"/>
      <c r="V79" s="15"/>
      <c r="W79" s="13"/>
      <c r="X79" s="16"/>
      <c r="Y79" s="1"/>
      <c r="Z79" s="1"/>
    </row>
    <row r="80" spans="1:26" x14ac:dyDescent="0.25">
      <c r="A80" s="1"/>
      <c r="B80" s="1"/>
      <c r="C80" s="1"/>
      <c r="D80" s="1"/>
      <c r="E80" s="16"/>
      <c r="F80" s="1"/>
      <c r="G80" s="16"/>
      <c r="H80" s="16"/>
      <c r="I80" s="1"/>
      <c r="J80" s="1"/>
      <c r="K80" s="1"/>
      <c r="L80" s="1"/>
      <c r="M80" s="1"/>
      <c r="N80" s="1"/>
      <c r="O80" s="1"/>
      <c r="P80" s="1"/>
      <c r="Q80" s="1"/>
      <c r="R80" s="1"/>
      <c r="S80" s="1"/>
      <c r="T80" s="15"/>
      <c r="U80" s="15"/>
      <c r="V80" s="15"/>
      <c r="W80" s="13"/>
      <c r="X80" s="16"/>
      <c r="Y80" s="1"/>
      <c r="Z80" s="1"/>
    </row>
    <row r="81" spans="1:26" x14ac:dyDescent="0.25">
      <c r="A81" s="1"/>
      <c r="B81" s="1"/>
      <c r="C81" s="1"/>
      <c r="D81" s="1"/>
      <c r="E81" s="16"/>
      <c r="F81" s="1"/>
      <c r="G81" s="16"/>
      <c r="H81" s="16"/>
      <c r="I81" s="1"/>
      <c r="J81" s="1"/>
      <c r="K81" s="1"/>
      <c r="L81" s="1"/>
      <c r="M81" s="1"/>
      <c r="N81" s="1"/>
      <c r="O81" s="1"/>
      <c r="P81" s="1"/>
      <c r="Q81" s="1"/>
      <c r="R81" s="1"/>
      <c r="S81" s="1"/>
      <c r="T81" s="15"/>
      <c r="U81" s="15"/>
      <c r="V81" s="15"/>
      <c r="W81" s="13"/>
      <c r="X81" s="16"/>
      <c r="Y81" s="1"/>
      <c r="Z81" s="1"/>
    </row>
    <row r="82" spans="1:26" x14ac:dyDescent="0.25">
      <c r="A82" s="1"/>
      <c r="B82" s="1"/>
      <c r="C82" s="1"/>
      <c r="D82" s="1"/>
      <c r="E82" s="16"/>
      <c r="F82" s="1"/>
      <c r="G82" s="16"/>
      <c r="H82" s="16"/>
      <c r="I82" s="1"/>
      <c r="J82" s="1"/>
      <c r="K82" s="1"/>
      <c r="L82" s="1"/>
      <c r="M82" s="1"/>
      <c r="N82" s="1"/>
      <c r="O82" s="1"/>
      <c r="P82" s="1"/>
      <c r="Q82" s="1"/>
      <c r="R82" s="1"/>
      <c r="S82" s="1"/>
      <c r="T82" s="15"/>
      <c r="U82" s="15"/>
      <c r="V82" s="15"/>
      <c r="W82" s="13"/>
      <c r="X82" s="16"/>
      <c r="Y82" s="1"/>
      <c r="Z82" s="1"/>
    </row>
    <row r="83" spans="1:26" x14ac:dyDescent="0.25">
      <c r="A83" s="1"/>
      <c r="B83" s="1"/>
      <c r="C83" s="1"/>
      <c r="D83" s="1"/>
      <c r="E83" s="16"/>
      <c r="F83" s="1"/>
      <c r="G83" s="16"/>
      <c r="H83" s="16"/>
      <c r="I83" s="1"/>
      <c r="J83" s="1"/>
      <c r="K83" s="1"/>
      <c r="L83" s="1"/>
      <c r="M83" s="1"/>
      <c r="N83" s="1"/>
      <c r="O83" s="1"/>
      <c r="P83" s="1"/>
      <c r="Q83" s="1"/>
      <c r="R83" s="1"/>
      <c r="S83" s="1"/>
      <c r="T83" s="15"/>
      <c r="U83" s="15"/>
      <c r="V83" s="15"/>
      <c r="W83" s="13"/>
      <c r="X83" s="16"/>
      <c r="Y83" s="1"/>
      <c r="Z83" s="1"/>
    </row>
    <row r="84" spans="1:26" x14ac:dyDescent="0.25">
      <c r="A84" s="1"/>
      <c r="B84" s="1"/>
      <c r="C84" s="1"/>
      <c r="D84" s="1"/>
      <c r="E84" s="16"/>
      <c r="F84" s="1"/>
      <c r="G84" s="16"/>
      <c r="H84" s="16"/>
      <c r="I84" s="1"/>
      <c r="J84" s="1"/>
      <c r="K84" s="1"/>
      <c r="L84" s="1"/>
      <c r="M84" s="1"/>
      <c r="N84" s="1"/>
      <c r="O84" s="1"/>
      <c r="P84" s="1"/>
      <c r="Q84" s="1"/>
      <c r="R84" s="1"/>
      <c r="S84" s="1"/>
      <c r="T84" s="15"/>
      <c r="U84" s="15"/>
      <c r="V84" s="15"/>
      <c r="W84" s="13"/>
      <c r="X84" s="16"/>
      <c r="Y84" s="1"/>
      <c r="Z84" s="1"/>
    </row>
    <row r="85" spans="1:26" x14ac:dyDescent="0.25">
      <c r="A85" s="1"/>
      <c r="B85" s="1"/>
      <c r="C85" s="1"/>
      <c r="D85" s="1"/>
      <c r="E85" s="16"/>
      <c r="F85" s="1"/>
      <c r="G85" s="16"/>
      <c r="H85" s="16"/>
      <c r="I85" s="1"/>
      <c r="J85" s="1"/>
      <c r="K85" s="1"/>
      <c r="L85" s="1"/>
      <c r="M85" s="1"/>
      <c r="N85" s="1"/>
      <c r="O85" s="1"/>
      <c r="P85" s="1"/>
      <c r="Q85" s="1"/>
      <c r="R85" s="1"/>
      <c r="S85" s="1"/>
      <c r="T85" s="15"/>
      <c r="U85" s="15"/>
      <c r="V85" s="15"/>
      <c r="W85" s="13"/>
      <c r="X85" s="16"/>
      <c r="Y85" s="1"/>
      <c r="Z85" s="1"/>
    </row>
    <row r="86" spans="1:26" x14ac:dyDescent="0.25">
      <c r="A86" s="1"/>
      <c r="B86" s="1"/>
      <c r="C86" s="1"/>
      <c r="D86" s="1"/>
      <c r="E86" s="16"/>
      <c r="F86" s="1"/>
      <c r="G86" s="16"/>
      <c r="H86" s="16"/>
      <c r="I86" s="1"/>
      <c r="J86" s="1"/>
      <c r="K86" s="1"/>
      <c r="L86" s="1"/>
      <c r="M86" s="1"/>
      <c r="N86" s="1"/>
      <c r="O86" s="1"/>
      <c r="P86" s="1"/>
      <c r="Q86" s="1"/>
      <c r="R86" s="1"/>
      <c r="S86" s="1"/>
      <c r="T86" s="15"/>
      <c r="U86" s="15"/>
      <c r="V86" s="15"/>
      <c r="W86" s="13"/>
      <c r="X86" s="16"/>
      <c r="Y86" s="1"/>
      <c r="Z86" s="1"/>
    </row>
    <row r="87" spans="1:26" x14ac:dyDescent="0.25">
      <c r="A87" s="1"/>
      <c r="B87" s="1"/>
      <c r="C87" s="1"/>
      <c r="D87" s="1"/>
      <c r="E87" s="16"/>
      <c r="F87" s="1"/>
      <c r="G87" s="16"/>
      <c r="H87" s="16"/>
      <c r="I87" s="1"/>
      <c r="J87" s="1"/>
      <c r="K87" s="1"/>
      <c r="L87" s="1"/>
      <c r="M87" s="1"/>
      <c r="N87" s="1"/>
      <c r="O87" s="1"/>
      <c r="P87" s="1"/>
      <c r="Q87" s="1"/>
      <c r="R87" s="1"/>
      <c r="S87" s="1"/>
      <c r="T87" s="15"/>
      <c r="U87" s="15"/>
      <c r="V87" s="15"/>
      <c r="W87" s="13"/>
      <c r="X87" s="16"/>
      <c r="Y87" s="1"/>
      <c r="Z87" s="1"/>
    </row>
    <row r="88" spans="1:26" x14ac:dyDescent="0.25">
      <c r="A88" s="1"/>
      <c r="B88" s="1"/>
      <c r="C88" s="1"/>
      <c r="D88" s="1"/>
      <c r="E88" s="16"/>
      <c r="F88" s="1"/>
      <c r="G88" s="16"/>
      <c r="H88" s="16"/>
      <c r="I88" s="1"/>
      <c r="J88" s="1"/>
      <c r="K88" s="1"/>
      <c r="L88" s="1"/>
      <c r="M88" s="1"/>
      <c r="N88" s="1"/>
      <c r="O88" s="1"/>
      <c r="P88" s="1"/>
      <c r="Q88" s="1"/>
      <c r="R88" s="1"/>
      <c r="S88" s="1"/>
      <c r="T88" s="15"/>
      <c r="U88" s="15"/>
      <c r="V88" s="15"/>
      <c r="W88" s="13"/>
      <c r="X88" s="16"/>
      <c r="Y88" s="1"/>
      <c r="Z88" s="1"/>
    </row>
    <row r="89" spans="1:26" x14ac:dyDescent="0.25">
      <c r="A89" s="1"/>
      <c r="B89" s="1"/>
      <c r="C89" s="1"/>
      <c r="D89" s="1"/>
      <c r="E89" s="16"/>
      <c r="F89" s="1"/>
      <c r="G89" s="16"/>
      <c r="H89" s="16"/>
      <c r="I89" s="1"/>
      <c r="J89" s="1"/>
      <c r="K89" s="1"/>
      <c r="L89" s="1"/>
      <c r="M89" s="1"/>
      <c r="N89" s="1"/>
      <c r="O89" s="1"/>
      <c r="P89" s="1"/>
      <c r="Q89" s="1"/>
      <c r="R89" s="1"/>
      <c r="S89" s="1"/>
      <c r="T89" s="15"/>
      <c r="U89" s="15"/>
      <c r="V89" s="15"/>
      <c r="W89" s="13"/>
      <c r="X89" s="16"/>
      <c r="Y89" s="1"/>
      <c r="Z89" s="1"/>
    </row>
    <row r="90" spans="1:26" x14ac:dyDescent="0.25">
      <c r="A90" s="1"/>
      <c r="B90" s="1"/>
      <c r="C90" s="1"/>
      <c r="D90" s="1"/>
      <c r="E90" s="16"/>
      <c r="F90" s="1"/>
      <c r="G90" s="16"/>
      <c r="H90" s="16"/>
      <c r="I90" s="1"/>
      <c r="J90" s="1"/>
      <c r="K90" s="1"/>
      <c r="L90" s="1"/>
      <c r="M90" s="1"/>
      <c r="N90" s="1"/>
      <c r="O90" s="1"/>
      <c r="P90" s="1"/>
      <c r="Q90" s="1"/>
      <c r="R90" s="1"/>
      <c r="S90" s="1"/>
      <c r="T90" s="15"/>
      <c r="U90" s="15"/>
      <c r="V90" s="15"/>
      <c r="W90" s="13"/>
      <c r="X90" s="16"/>
      <c r="Y90" s="1"/>
      <c r="Z90" s="1"/>
    </row>
    <row r="91" spans="1:26" x14ac:dyDescent="0.25">
      <c r="A91" s="1"/>
      <c r="B91" s="1"/>
      <c r="C91" s="1"/>
      <c r="D91" s="1"/>
      <c r="E91" s="16"/>
      <c r="F91" s="1"/>
      <c r="G91" s="16"/>
      <c r="H91" s="16"/>
      <c r="I91" s="1"/>
      <c r="J91" s="1"/>
      <c r="K91" s="1"/>
      <c r="L91" s="1"/>
      <c r="M91" s="1"/>
      <c r="N91" s="1"/>
      <c r="O91" s="1"/>
      <c r="P91" s="1"/>
      <c r="Q91" s="1"/>
      <c r="R91" s="1"/>
      <c r="S91" s="1"/>
      <c r="T91" s="15"/>
      <c r="U91" s="15"/>
      <c r="V91" s="15"/>
      <c r="W91" s="13"/>
      <c r="X91" s="16"/>
      <c r="Y91" s="1"/>
      <c r="Z91" s="1"/>
    </row>
    <row r="92" spans="1:26" x14ac:dyDescent="0.25">
      <c r="A92" s="1"/>
      <c r="B92" s="1"/>
      <c r="C92" s="1"/>
      <c r="D92" s="1"/>
      <c r="E92" s="16"/>
      <c r="F92" s="1"/>
      <c r="G92" s="16"/>
      <c r="H92" s="16"/>
      <c r="I92" s="1"/>
      <c r="J92" s="1"/>
      <c r="K92" s="1"/>
      <c r="L92" s="1"/>
      <c r="M92" s="1"/>
      <c r="N92" s="1"/>
      <c r="O92" s="1"/>
      <c r="P92" s="1"/>
      <c r="Q92" s="1"/>
      <c r="R92" s="1"/>
      <c r="S92" s="1"/>
      <c r="T92" s="15"/>
      <c r="U92" s="15"/>
      <c r="V92" s="15"/>
      <c r="W92" s="13"/>
      <c r="X92" s="16"/>
      <c r="Y92" s="1"/>
      <c r="Z92" s="1"/>
    </row>
    <row r="93" spans="1:26" x14ac:dyDescent="0.25">
      <c r="A93" s="1"/>
      <c r="B93" s="1"/>
      <c r="C93" s="1"/>
      <c r="D93" s="1"/>
      <c r="E93" s="1"/>
      <c r="F93" s="1"/>
      <c r="G93" s="1"/>
      <c r="H93" s="1"/>
      <c r="I93" s="1"/>
      <c r="J93" s="1"/>
      <c r="K93" s="1"/>
      <c r="L93" s="1"/>
      <c r="M93" s="1"/>
      <c r="N93" s="1"/>
      <c r="O93" s="1"/>
      <c r="P93" s="1"/>
      <c r="Q93" s="1"/>
      <c r="R93" s="1"/>
      <c r="S93" s="1"/>
      <c r="T93" s="1"/>
      <c r="U93" s="1"/>
      <c r="V93" s="1"/>
      <c r="W93" s="13"/>
      <c r="X93" s="1"/>
      <c r="Y93" s="1"/>
      <c r="Z93" s="1"/>
    </row>
    <row r="94" spans="1:26" x14ac:dyDescent="0.25">
      <c r="W94" s="13"/>
    </row>
    <row r="95" spans="1:26" x14ac:dyDescent="0.25">
      <c r="W95" s="13"/>
    </row>
    <row r="96" spans="1:26" x14ac:dyDescent="0.25">
      <c r="W96" s="13"/>
    </row>
    <row r="97" spans="23:23" x14ac:dyDescent="0.25">
      <c r="W97" s="13"/>
    </row>
    <row r="98" spans="23:23" x14ac:dyDescent="0.25">
      <c r="W98" s="13"/>
    </row>
    <row r="99" spans="23:23" x14ac:dyDescent="0.25">
      <c r="W99" s="13"/>
    </row>
    <row r="100" spans="23:23" x14ac:dyDescent="0.25">
      <c r="W100" s="13"/>
    </row>
    <row r="101" spans="23:23" x14ac:dyDescent="0.25">
      <c r="W101" s="13"/>
    </row>
    <row r="102" spans="23:23" x14ac:dyDescent="0.25">
      <c r="W102" s="13"/>
    </row>
    <row r="103" spans="23:23" x14ac:dyDescent="0.25">
      <c r="W103" s="13"/>
    </row>
    <row r="104" spans="23:23" x14ac:dyDescent="0.25">
      <c r="W104" s="13"/>
    </row>
    <row r="105" spans="23:23" x14ac:dyDescent="0.25">
      <c r="W105" s="13"/>
    </row>
    <row r="106" spans="23:23" x14ac:dyDescent="0.25">
      <c r="W106" s="13"/>
    </row>
    <row r="107" spans="23:23" x14ac:dyDescent="0.25">
      <c r="W107" s="13"/>
    </row>
    <row r="108" spans="23:23" x14ac:dyDescent="0.25">
      <c r="W108" s="13"/>
    </row>
    <row r="109" spans="23:23" x14ac:dyDescent="0.25">
      <c r="W109" s="13"/>
    </row>
    <row r="110" spans="23:23" x14ac:dyDescent="0.25">
      <c r="W110" s="13"/>
    </row>
    <row r="111" spans="23:23" x14ac:dyDescent="0.25">
      <c r="W111" s="13"/>
    </row>
    <row r="112" spans="23:23" x14ac:dyDescent="0.25">
      <c r="W112" s="13"/>
    </row>
    <row r="113" spans="23:23" x14ac:dyDescent="0.25">
      <c r="W113" s="13"/>
    </row>
    <row r="114" spans="23:23" x14ac:dyDescent="0.25">
      <c r="W114" s="13"/>
    </row>
    <row r="115" spans="23:23" x14ac:dyDescent="0.25">
      <c r="W115" s="13"/>
    </row>
    <row r="116" spans="23:23" x14ac:dyDescent="0.25">
      <c r="W116" s="13"/>
    </row>
    <row r="117" spans="23:23" x14ac:dyDescent="0.25">
      <c r="W117" s="13"/>
    </row>
    <row r="118" spans="23:23" x14ac:dyDescent="0.25">
      <c r="W118" s="13"/>
    </row>
    <row r="119" spans="23:23" x14ac:dyDescent="0.25">
      <c r="W119" s="13"/>
    </row>
    <row r="120" spans="23:23" x14ac:dyDescent="0.25">
      <c r="W120" s="13"/>
    </row>
    <row r="121" spans="23:23" x14ac:dyDescent="0.25">
      <c r="W121" s="13"/>
    </row>
    <row r="122" spans="23:23" x14ac:dyDescent="0.25">
      <c r="W122" s="13"/>
    </row>
    <row r="123" spans="23:23" x14ac:dyDescent="0.25">
      <c r="W123" s="13"/>
    </row>
    <row r="124" spans="23:23" x14ac:dyDescent="0.25">
      <c r="W124" s="13"/>
    </row>
    <row r="125" spans="23:23" x14ac:dyDescent="0.25">
      <c r="W125" s="13"/>
    </row>
    <row r="126" spans="23:23" x14ac:dyDescent="0.25">
      <c r="W126" s="13"/>
    </row>
    <row r="127" spans="23:23" x14ac:dyDescent="0.25">
      <c r="W127" s="13"/>
    </row>
    <row r="128" spans="23:23" x14ac:dyDescent="0.25">
      <c r="W128" s="13"/>
    </row>
    <row r="129" spans="23:23" x14ac:dyDescent="0.25">
      <c r="W129" s="13"/>
    </row>
    <row r="130" spans="23:23" x14ac:dyDescent="0.25">
      <c r="W130" s="13"/>
    </row>
    <row r="131" spans="23:23" x14ac:dyDescent="0.25">
      <c r="W131" s="13"/>
    </row>
    <row r="132" spans="23:23" x14ac:dyDescent="0.25">
      <c r="W132" s="13"/>
    </row>
    <row r="133" spans="23:23" x14ac:dyDescent="0.25">
      <c r="W133" s="13"/>
    </row>
    <row r="134" spans="23:23" x14ac:dyDescent="0.25">
      <c r="W134" s="13"/>
    </row>
    <row r="135" spans="23:23" x14ac:dyDescent="0.25">
      <c r="W135" s="13"/>
    </row>
    <row r="136" spans="23:23" x14ac:dyDescent="0.25">
      <c r="W136" s="13"/>
    </row>
    <row r="137" spans="23:23" x14ac:dyDescent="0.25">
      <c r="W137" s="13"/>
    </row>
    <row r="138" spans="23:23" x14ac:dyDescent="0.25">
      <c r="W138" s="13"/>
    </row>
    <row r="139" spans="23:23" x14ac:dyDescent="0.25">
      <c r="W139" s="13"/>
    </row>
    <row r="140" spans="23:23" x14ac:dyDescent="0.25">
      <c r="W140" s="13"/>
    </row>
    <row r="141" spans="23:23" x14ac:dyDescent="0.25">
      <c r="W141" s="13"/>
    </row>
    <row r="142" spans="23:23" x14ac:dyDescent="0.25">
      <c r="W142" s="13"/>
    </row>
    <row r="143" spans="23:23" x14ac:dyDescent="0.25">
      <c r="W143" s="13"/>
    </row>
    <row r="144" spans="23:23" x14ac:dyDescent="0.25">
      <c r="W144" s="13"/>
    </row>
    <row r="145" spans="23:23" x14ac:dyDescent="0.25">
      <c r="W145" s="13"/>
    </row>
    <row r="146" spans="23:23" x14ac:dyDescent="0.25">
      <c r="W146" s="13"/>
    </row>
    <row r="147" spans="23:23" x14ac:dyDescent="0.25">
      <c r="W147" s="13"/>
    </row>
    <row r="148" spans="23:23" x14ac:dyDescent="0.25">
      <c r="W148" s="13"/>
    </row>
    <row r="149" spans="23:23" x14ac:dyDescent="0.25">
      <c r="W149" s="13"/>
    </row>
    <row r="150" spans="23:23" x14ac:dyDescent="0.25">
      <c r="W150" s="13"/>
    </row>
    <row r="151" spans="23:23" x14ac:dyDescent="0.25">
      <c r="W151" s="13"/>
    </row>
    <row r="152" spans="23:23" x14ac:dyDescent="0.25">
      <c r="W152" s="13"/>
    </row>
    <row r="153" spans="23:23" x14ac:dyDescent="0.25">
      <c r="W153" s="13"/>
    </row>
    <row r="154" spans="23:23" x14ac:dyDescent="0.25">
      <c r="W154" s="13"/>
    </row>
    <row r="155" spans="23:23" x14ac:dyDescent="0.25">
      <c r="W155" s="13"/>
    </row>
    <row r="156" spans="23:23" x14ac:dyDescent="0.25">
      <c r="W156" s="13"/>
    </row>
    <row r="157" spans="23:23" x14ac:dyDescent="0.25">
      <c r="W157" s="13"/>
    </row>
    <row r="158" spans="23:23" x14ac:dyDescent="0.25">
      <c r="W158" s="13"/>
    </row>
    <row r="159" spans="23:23" x14ac:dyDescent="0.25">
      <c r="W159" s="13"/>
    </row>
    <row r="160" spans="23:23" x14ac:dyDescent="0.25">
      <c r="W160" s="13"/>
    </row>
    <row r="161" spans="23:23" x14ac:dyDescent="0.25">
      <c r="W161" s="13"/>
    </row>
    <row r="162" spans="23:23" x14ac:dyDescent="0.25">
      <c r="W162" s="13"/>
    </row>
    <row r="163" spans="23:23" x14ac:dyDescent="0.25">
      <c r="W163" s="13"/>
    </row>
    <row r="164" spans="23:23" x14ac:dyDescent="0.25">
      <c r="W164" s="13"/>
    </row>
    <row r="165" spans="23:23" x14ac:dyDescent="0.25">
      <c r="W165" s="13"/>
    </row>
    <row r="166" spans="23:23" x14ac:dyDescent="0.25">
      <c r="W166" s="13"/>
    </row>
    <row r="167" spans="23:23" x14ac:dyDescent="0.25">
      <c r="W167" s="13"/>
    </row>
    <row r="168" spans="23:23" x14ac:dyDescent="0.25">
      <c r="W168" s="13"/>
    </row>
    <row r="169" spans="23:23" x14ac:dyDescent="0.25">
      <c r="W169" s="13"/>
    </row>
    <row r="170" spans="23:23" x14ac:dyDescent="0.25">
      <c r="W170" s="13"/>
    </row>
    <row r="171" spans="23:23" x14ac:dyDescent="0.25">
      <c r="W171" s="13"/>
    </row>
    <row r="172" spans="23:23" x14ac:dyDescent="0.25">
      <c r="W172" s="13"/>
    </row>
    <row r="173" spans="23:23" x14ac:dyDescent="0.25">
      <c r="W173" s="13"/>
    </row>
    <row r="174" spans="23:23" x14ac:dyDescent="0.25">
      <c r="W174" s="13"/>
    </row>
    <row r="175" spans="23:23" x14ac:dyDescent="0.25">
      <c r="W175" s="13"/>
    </row>
    <row r="176" spans="23:23" x14ac:dyDescent="0.25">
      <c r="W176" s="13"/>
    </row>
    <row r="177" spans="23:23" x14ac:dyDescent="0.25">
      <c r="W177" s="13"/>
    </row>
    <row r="178" spans="23:23" x14ac:dyDescent="0.25">
      <c r="W178" s="13"/>
    </row>
    <row r="179" spans="23:23" x14ac:dyDescent="0.25">
      <c r="W179" s="13"/>
    </row>
    <row r="180" spans="23:23" x14ac:dyDescent="0.25">
      <c r="W180" s="13"/>
    </row>
    <row r="181" spans="23:23" x14ac:dyDescent="0.25">
      <c r="W181" s="13"/>
    </row>
    <row r="182" spans="23:23" x14ac:dyDescent="0.25">
      <c r="W182" s="13"/>
    </row>
    <row r="183" spans="23:23" x14ac:dyDescent="0.25">
      <c r="W183" s="13"/>
    </row>
    <row r="184" spans="23:23" x14ac:dyDescent="0.25">
      <c r="W184" s="13"/>
    </row>
    <row r="185" spans="23:23" x14ac:dyDescent="0.25">
      <c r="W185" s="13"/>
    </row>
    <row r="186" spans="23:23" x14ac:dyDescent="0.25">
      <c r="W186" s="13"/>
    </row>
    <row r="187" spans="23:23" x14ac:dyDescent="0.25">
      <c r="W187" s="13"/>
    </row>
    <row r="188" spans="23:23" x14ac:dyDescent="0.25">
      <c r="W188" s="13"/>
    </row>
    <row r="189" spans="23:23" x14ac:dyDescent="0.25">
      <c r="W189" s="13"/>
    </row>
    <row r="190" spans="23:23" x14ac:dyDescent="0.25">
      <c r="W190" s="13"/>
    </row>
    <row r="191" spans="23:23" x14ac:dyDescent="0.25">
      <c r="W191" s="13"/>
    </row>
    <row r="192" spans="23:23" x14ac:dyDescent="0.25">
      <c r="W192" s="13"/>
    </row>
    <row r="193" spans="23:23" x14ac:dyDescent="0.25">
      <c r="W193" s="13"/>
    </row>
    <row r="194" spans="23:23" x14ac:dyDescent="0.25">
      <c r="W194" s="13"/>
    </row>
    <row r="195" spans="23:23" x14ac:dyDescent="0.25">
      <c r="W195" s="13"/>
    </row>
    <row r="196" spans="23:23" x14ac:dyDescent="0.25">
      <c r="W196" s="13"/>
    </row>
    <row r="197" spans="23:23" x14ac:dyDescent="0.25">
      <c r="W197" s="13"/>
    </row>
    <row r="198" spans="23:23" x14ac:dyDescent="0.25">
      <c r="W198" s="13"/>
    </row>
    <row r="199" spans="23:23" x14ac:dyDescent="0.25">
      <c r="W199" s="13"/>
    </row>
    <row r="200" spans="23:23" x14ac:dyDescent="0.25">
      <c r="W200" s="13"/>
    </row>
    <row r="201" spans="23:23" x14ac:dyDescent="0.25">
      <c r="W201" s="13"/>
    </row>
    <row r="202" spans="23:23" x14ac:dyDescent="0.25">
      <c r="W202" s="13"/>
    </row>
    <row r="203" spans="23:23" x14ac:dyDescent="0.25">
      <c r="W203" s="13"/>
    </row>
    <row r="204" spans="23:23" x14ac:dyDescent="0.25">
      <c r="W204" s="13"/>
    </row>
    <row r="205" spans="23:23" x14ac:dyDescent="0.25">
      <c r="W205" s="13"/>
    </row>
    <row r="206" spans="23:23" x14ac:dyDescent="0.25">
      <c r="W206" s="13"/>
    </row>
    <row r="207" spans="23:23" x14ac:dyDescent="0.25">
      <c r="W207" s="13"/>
    </row>
    <row r="208" spans="23:23" x14ac:dyDescent="0.25">
      <c r="W208" s="13"/>
    </row>
    <row r="209" spans="23:23" x14ac:dyDescent="0.25">
      <c r="W209" s="13"/>
    </row>
    <row r="210" spans="23:23" x14ac:dyDescent="0.25">
      <c r="W210" s="13"/>
    </row>
    <row r="211" spans="23:23" x14ac:dyDescent="0.25">
      <c r="W211" s="13"/>
    </row>
    <row r="212" spans="23:23" x14ac:dyDescent="0.25">
      <c r="W212" s="13"/>
    </row>
    <row r="213" spans="23:23" x14ac:dyDescent="0.25">
      <c r="W213" s="13"/>
    </row>
    <row r="214" spans="23:23" x14ac:dyDescent="0.25">
      <c r="W214" s="13"/>
    </row>
    <row r="215" spans="23:23" x14ac:dyDescent="0.25">
      <c r="W215" s="13"/>
    </row>
    <row r="216" spans="23:23" x14ac:dyDescent="0.25">
      <c r="W216" s="13"/>
    </row>
    <row r="217" spans="23:23" x14ac:dyDescent="0.25">
      <c r="W217" s="13"/>
    </row>
    <row r="218" spans="23:23" x14ac:dyDescent="0.25">
      <c r="W218" s="13"/>
    </row>
    <row r="219" spans="23:23" x14ac:dyDescent="0.25">
      <c r="W219" s="13"/>
    </row>
    <row r="220" spans="23:23" x14ac:dyDescent="0.25">
      <c r="W220" s="13"/>
    </row>
    <row r="221" spans="23:23" x14ac:dyDescent="0.25">
      <c r="W221" s="13"/>
    </row>
    <row r="222" spans="23:23" x14ac:dyDescent="0.25">
      <c r="W222" s="13"/>
    </row>
    <row r="223" spans="23:23" x14ac:dyDescent="0.25">
      <c r="W223" s="13"/>
    </row>
    <row r="224" spans="23:23" x14ac:dyDescent="0.25">
      <c r="W224" s="13"/>
    </row>
    <row r="225" spans="23:23" x14ac:dyDescent="0.25">
      <c r="W225" s="13"/>
    </row>
    <row r="226" spans="23:23" x14ac:dyDescent="0.25">
      <c r="W226" s="13"/>
    </row>
    <row r="227" spans="23:23" x14ac:dyDescent="0.25">
      <c r="W227" s="13"/>
    </row>
    <row r="228" spans="23:23" x14ac:dyDescent="0.25">
      <c r="W228" s="13"/>
    </row>
    <row r="229" spans="23:23" x14ac:dyDescent="0.25">
      <c r="W229" s="13"/>
    </row>
    <row r="230" spans="23:23" x14ac:dyDescent="0.25">
      <c r="W230" s="13"/>
    </row>
    <row r="231" spans="23:23" x14ac:dyDescent="0.25">
      <c r="W231" s="13"/>
    </row>
    <row r="232" spans="23:23" x14ac:dyDescent="0.25">
      <c r="W232" s="13"/>
    </row>
    <row r="233" spans="23:23" x14ac:dyDescent="0.25">
      <c r="W233" s="13"/>
    </row>
    <row r="234" spans="23:23" x14ac:dyDescent="0.25">
      <c r="W234" s="13"/>
    </row>
    <row r="235" spans="23:23" x14ac:dyDescent="0.25">
      <c r="W235" s="13"/>
    </row>
    <row r="236" spans="23:23" x14ac:dyDescent="0.25">
      <c r="W236" s="13"/>
    </row>
    <row r="237" spans="23:23" x14ac:dyDescent="0.25">
      <c r="W237" s="13"/>
    </row>
    <row r="238" spans="23:23" x14ac:dyDescent="0.25">
      <c r="W238" s="13"/>
    </row>
    <row r="239" spans="23:23" x14ac:dyDescent="0.25">
      <c r="W239" s="13"/>
    </row>
    <row r="240" spans="23:23" x14ac:dyDescent="0.25">
      <c r="W240" s="13"/>
    </row>
    <row r="241" spans="23:23" x14ac:dyDescent="0.25">
      <c r="W241" s="13"/>
    </row>
    <row r="242" spans="23:23" x14ac:dyDescent="0.25">
      <c r="W242" s="13"/>
    </row>
    <row r="243" spans="23:23" x14ac:dyDescent="0.25">
      <c r="W243" s="13"/>
    </row>
    <row r="244" spans="23:23" x14ac:dyDescent="0.25">
      <c r="W244" s="13"/>
    </row>
    <row r="245" spans="23:23" x14ac:dyDescent="0.25">
      <c r="W245" s="13"/>
    </row>
    <row r="246" spans="23:23" x14ac:dyDescent="0.25">
      <c r="W246" s="13"/>
    </row>
    <row r="247" spans="23:23" x14ac:dyDescent="0.25">
      <c r="W247" s="13"/>
    </row>
    <row r="248" spans="23:23" x14ac:dyDescent="0.25">
      <c r="W248" s="13"/>
    </row>
    <row r="249" spans="23:23" x14ac:dyDescent="0.25">
      <c r="W249" s="13"/>
    </row>
    <row r="250" spans="23:23" x14ac:dyDescent="0.25">
      <c r="W250" s="13"/>
    </row>
    <row r="251" spans="23:23" x14ac:dyDescent="0.25">
      <c r="W251" s="13"/>
    </row>
    <row r="252" spans="23:23" x14ac:dyDescent="0.25">
      <c r="W252" s="13"/>
    </row>
    <row r="253" spans="23:23" x14ac:dyDescent="0.25">
      <c r="W253" s="13"/>
    </row>
    <row r="254" spans="23:23" x14ac:dyDescent="0.25">
      <c r="W254" s="13"/>
    </row>
    <row r="255" spans="23:23" x14ac:dyDescent="0.25">
      <c r="W255" s="13"/>
    </row>
    <row r="256" spans="23:23" x14ac:dyDescent="0.25">
      <c r="W256" s="13"/>
    </row>
    <row r="257" spans="23:23" x14ac:dyDescent="0.25">
      <c r="W257" s="13"/>
    </row>
    <row r="258" spans="23:23" x14ac:dyDescent="0.25">
      <c r="W258" s="13"/>
    </row>
    <row r="259" spans="23:23" x14ac:dyDescent="0.25">
      <c r="W259" s="13"/>
    </row>
    <row r="260" spans="23:23" x14ac:dyDescent="0.25">
      <c r="W260" s="13"/>
    </row>
    <row r="261" spans="23:23" x14ac:dyDescent="0.25">
      <c r="W261" s="13"/>
    </row>
    <row r="262" spans="23:23" x14ac:dyDescent="0.25">
      <c r="W262" s="13"/>
    </row>
    <row r="263" spans="23:23" x14ac:dyDescent="0.25">
      <c r="W263" s="13"/>
    </row>
    <row r="264" spans="23:23" x14ac:dyDescent="0.25">
      <c r="W264" s="13"/>
    </row>
    <row r="265" spans="23:23" x14ac:dyDescent="0.25">
      <c r="W265" s="13"/>
    </row>
    <row r="266" spans="23:23" x14ac:dyDescent="0.25">
      <c r="W266" s="13"/>
    </row>
    <row r="267" spans="23:23" x14ac:dyDescent="0.25">
      <c r="W267" s="13"/>
    </row>
    <row r="268" spans="23:23" x14ac:dyDescent="0.25">
      <c r="W268" s="13"/>
    </row>
    <row r="269" spans="23:23" x14ac:dyDescent="0.25">
      <c r="W269" s="13"/>
    </row>
    <row r="270" spans="23:23" x14ac:dyDescent="0.25">
      <c r="W270" s="13"/>
    </row>
    <row r="271" spans="23:23" x14ac:dyDescent="0.25">
      <c r="W271" s="13"/>
    </row>
    <row r="272" spans="23:23" x14ac:dyDescent="0.25">
      <c r="W272" s="13"/>
    </row>
    <row r="273" spans="23:23" x14ac:dyDescent="0.25">
      <c r="W273" s="13"/>
    </row>
    <row r="274" spans="23:23" x14ac:dyDescent="0.25">
      <c r="W274" s="13"/>
    </row>
    <row r="275" spans="23:23" x14ac:dyDescent="0.25">
      <c r="W275" s="13"/>
    </row>
    <row r="276" spans="23:23" x14ac:dyDescent="0.25">
      <c r="W276" s="13"/>
    </row>
    <row r="277" spans="23:23" x14ac:dyDescent="0.25">
      <c r="W277" s="13"/>
    </row>
    <row r="278" spans="23:23" x14ac:dyDescent="0.25">
      <c r="W278" s="13"/>
    </row>
    <row r="279" spans="23:23" x14ac:dyDescent="0.25">
      <c r="W279" s="13"/>
    </row>
    <row r="280" spans="23:23" x14ac:dyDescent="0.25">
      <c r="W280" s="13"/>
    </row>
    <row r="281" spans="23:23" x14ac:dyDescent="0.25">
      <c r="W281" s="13"/>
    </row>
    <row r="282" spans="23:23" x14ac:dyDescent="0.25">
      <c r="W282" s="13"/>
    </row>
    <row r="283" spans="23:23" x14ac:dyDescent="0.25">
      <c r="W283" s="13"/>
    </row>
    <row r="284" spans="23:23" x14ac:dyDescent="0.25">
      <c r="W284" s="13"/>
    </row>
    <row r="285" spans="23:23" x14ac:dyDescent="0.25">
      <c r="W285" s="13"/>
    </row>
    <row r="286" spans="23:23" x14ac:dyDescent="0.25">
      <c r="W286" s="13"/>
    </row>
    <row r="287" spans="23:23" x14ac:dyDescent="0.25">
      <c r="W287" s="13"/>
    </row>
    <row r="288" spans="23:23" x14ac:dyDescent="0.25">
      <c r="W288" s="13"/>
    </row>
    <row r="289" spans="23:23" x14ac:dyDescent="0.25">
      <c r="W289" s="13"/>
    </row>
    <row r="290" spans="23:23" x14ac:dyDescent="0.25">
      <c r="W290" s="13"/>
    </row>
    <row r="291" spans="23:23" x14ac:dyDescent="0.25">
      <c r="W291" s="13"/>
    </row>
    <row r="292" spans="23:23" x14ac:dyDescent="0.25">
      <c r="W292" s="13"/>
    </row>
    <row r="293" spans="23:23" x14ac:dyDescent="0.25">
      <c r="W293" s="13"/>
    </row>
    <row r="294" spans="23:23" x14ac:dyDescent="0.25">
      <c r="W294" s="13"/>
    </row>
    <row r="295" spans="23:23" x14ac:dyDescent="0.25">
      <c r="W295" s="13"/>
    </row>
    <row r="296" spans="23:23" x14ac:dyDescent="0.25">
      <c r="W296" s="13"/>
    </row>
    <row r="297" spans="23:23" x14ac:dyDescent="0.25">
      <c r="W297" s="13"/>
    </row>
    <row r="298" spans="23:23" x14ac:dyDescent="0.25">
      <c r="W298" s="13"/>
    </row>
    <row r="299" spans="23:23" x14ac:dyDescent="0.25">
      <c r="W299" s="13"/>
    </row>
    <row r="300" spans="23:23" x14ac:dyDescent="0.25">
      <c r="W300" s="13"/>
    </row>
    <row r="301" spans="23:23" x14ac:dyDescent="0.25">
      <c r="W301" s="13"/>
    </row>
    <row r="302" spans="23:23" x14ac:dyDescent="0.25">
      <c r="W302" s="13"/>
    </row>
    <row r="303" spans="23:23" x14ac:dyDescent="0.25">
      <c r="W303" s="13"/>
    </row>
    <row r="304" spans="23:23" x14ac:dyDescent="0.25">
      <c r="W304" s="13"/>
    </row>
    <row r="305" spans="23:23" x14ac:dyDescent="0.25">
      <c r="W305" s="13"/>
    </row>
    <row r="306" spans="23:23" x14ac:dyDescent="0.25">
      <c r="W306" s="13"/>
    </row>
    <row r="307" spans="23:23" x14ac:dyDescent="0.25">
      <c r="W307" s="13"/>
    </row>
    <row r="308" spans="23:23" x14ac:dyDescent="0.25">
      <c r="W308" s="13"/>
    </row>
    <row r="309" spans="23:23" x14ac:dyDescent="0.25">
      <c r="W309" s="13"/>
    </row>
    <row r="310" spans="23:23" x14ac:dyDescent="0.25">
      <c r="W310" s="13"/>
    </row>
    <row r="311" spans="23:23" x14ac:dyDescent="0.25">
      <c r="W311" s="13"/>
    </row>
    <row r="312" spans="23:23" x14ac:dyDescent="0.25">
      <c r="W312" s="13"/>
    </row>
    <row r="313" spans="23:23" x14ac:dyDescent="0.25">
      <c r="W313" s="13"/>
    </row>
    <row r="314" spans="23:23" x14ac:dyDescent="0.25">
      <c r="W314" s="13"/>
    </row>
    <row r="315" spans="23:23" x14ac:dyDescent="0.25">
      <c r="W315" s="13"/>
    </row>
    <row r="316" spans="23:23" x14ac:dyDescent="0.25">
      <c r="W316" s="13"/>
    </row>
    <row r="317" spans="23:23" x14ac:dyDescent="0.25">
      <c r="W317" s="13"/>
    </row>
    <row r="318" spans="23:23" x14ac:dyDescent="0.25">
      <c r="W318" s="13"/>
    </row>
    <row r="319" spans="23:23" x14ac:dyDescent="0.25">
      <c r="W319" s="13"/>
    </row>
    <row r="320" spans="23:23" x14ac:dyDescent="0.25">
      <c r="W320" s="13"/>
    </row>
    <row r="321" spans="23:23" x14ac:dyDescent="0.25">
      <c r="W321" s="13"/>
    </row>
    <row r="322" spans="23:23" x14ac:dyDescent="0.25">
      <c r="W322" s="13"/>
    </row>
    <row r="323" spans="23:23" x14ac:dyDescent="0.25">
      <c r="W323" s="13"/>
    </row>
    <row r="324" spans="23:23" x14ac:dyDescent="0.25">
      <c r="W324" s="13"/>
    </row>
    <row r="325" spans="23:23" x14ac:dyDescent="0.25">
      <c r="W325" s="13"/>
    </row>
    <row r="326" spans="23:23" x14ac:dyDescent="0.25">
      <c r="W326" s="13"/>
    </row>
    <row r="327" spans="23:23" x14ac:dyDescent="0.25">
      <c r="W327" s="13"/>
    </row>
    <row r="328" spans="23:23" x14ac:dyDescent="0.25">
      <c r="W328" s="13"/>
    </row>
    <row r="329" spans="23:23" x14ac:dyDescent="0.25">
      <c r="W329" s="13"/>
    </row>
    <row r="330" spans="23:23" x14ac:dyDescent="0.25">
      <c r="W330" s="13"/>
    </row>
    <row r="331" spans="23:23" x14ac:dyDescent="0.25">
      <c r="W331" s="13"/>
    </row>
    <row r="332" spans="23:23" x14ac:dyDescent="0.25">
      <c r="W332" s="13"/>
    </row>
    <row r="333" spans="23:23" x14ac:dyDescent="0.25">
      <c r="W333" s="13"/>
    </row>
    <row r="334" spans="23:23" x14ac:dyDescent="0.25">
      <c r="W334" s="13"/>
    </row>
    <row r="335" spans="23:23" x14ac:dyDescent="0.25">
      <c r="W335" s="13"/>
    </row>
    <row r="336" spans="23:23" x14ac:dyDescent="0.25">
      <c r="W336" s="13"/>
    </row>
    <row r="337" spans="23:23" x14ac:dyDescent="0.25">
      <c r="W337" s="13"/>
    </row>
    <row r="338" spans="23:23" x14ac:dyDescent="0.25">
      <c r="W338" s="13"/>
    </row>
    <row r="339" spans="23:23" x14ac:dyDescent="0.25">
      <c r="W339" s="13"/>
    </row>
    <row r="340" spans="23:23" x14ac:dyDescent="0.25">
      <c r="W340" s="13"/>
    </row>
    <row r="341" spans="23:23" x14ac:dyDescent="0.25">
      <c r="W341" s="13"/>
    </row>
    <row r="342" spans="23:23" x14ac:dyDescent="0.25">
      <c r="W342" s="13"/>
    </row>
    <row r="343" spans="23:23" x14ac:dyDescent="0.25">
      <c r="W343" s="13"/>
    </row>
    <row r="344" spans="23:23" x14ac:dyDescent="0.25">
      <c r="W344" s="13"/>
    </row>
    <row r="345" spans="23:23" x14ac:dyDescent="0.25">
      <c r="W345" s="13"/>
    </row>
    <row r="346" spans="23:23" x14ac:dyDescent="0.25">
      <c r="W346" s="13"/>
    </row>
    <row r="347" spans="23:23" x14ac:dyDescent="0.25">
      <c r="W347" s="13"/>
    </row>
    <row r="348" spans="23:23" x14ac:dyDescent="0.25">
      <c r="W348" s="13"/>
    </row>
    <row r="349" spans="23:23" x14ac:dyDescent="0.25">
      <c r="W349" s="13"/>
    </row>
    <row r="350" spans="23:23" x14ac:dyDescent="0.25">
      <c r="W350" s="13"/>
    </row>
    <row r="351" spans="23:23" x14ac:dyDescent="0.25">
      <c r="W351" s="13"/>
    </row>
    <row r="352" spans="23:23" x14ac:dyDescent="0.25">
      <c r="W352" s="13"/>
    </row>
    <row r="353" spans="23:23" x14ac:dyDescent="0.25">
      <c r="W353" s="13"/>
    </row>
    <row r="354" spans="23:23" x14ac:dyDescent="0.25">
      <c r="W354" s="13"/>
    </row>
    <row r="355" spans="23:23" x14ac:dyDescent="0.25">
      <c r="W355" s="13"/>
    </row>
    <row r="356" spans="23:23" x14ac:dyDescent="0.25">
      <c r="W356" s="13"/>
    </row>
    <row r="357" spans="23:23" x14ac:dyDescent="0.25">
      <c r="W357" s="13"/>
    </row>
    <row r="358" spans="23:23" x14ac:dyDescent="0.25">
      <c r="W358" s="13"/>
    </row>
    <row r="359" spans="23:23" x14ac:dyDescent="0.25">
      <c r="W359" s="13"/>
    </row>
    <row r="360" spans="23:23" x14ac:dyDescent="0.25">
      <c r="W360" s="13"/>
    </row>
    <row r="361" spans="23:23" x14ac:dyDescent="0.25">
      <c r="W361" s="13"/>
    </row>
    <row r="362" spans="23:23" x14ac:dyDescent="0.25">
      <c r="W362" s="13"/>
    </row>
    <row r="363" spans="23:23" x14ac:dyDescent="0.25">
      <c r="W363" s="13"/>
    </row>
    <row r="364" spans="23:23" x14ac:dyDescent="0.25">
      <c r="W364" s="13"/>
    </row>
    <row r="365" spans="23:23" x14ac:dyDescent="0.25">
      <c r="W365" s="13"/>
    </row>
    <row r="366" spans="23:23" x14ac:dyDescent="0.25">
      <c r="W366" s="13"/>
    </row>
    <row r="367" spans="23:23" x14ac:dyDescent="0.25">
      <c r="W367" s="13"/>
    </row>
    <row r="368" spans="23:23" x14ac:dyDescent="0.25">
      <c r="W368" s="13"/>
    </row>
    <row r="369" spans="23:23" x14ac:dyDescent="0.25">
      <c r="W369" s="13"/>
    </row>
    <row r="370" spans="23:23" x14ac:dyDescent="0.25">
      <c r="W370" s="13"/>
    </row>
    <row r="371" spans="23:23" x14ac:dyDescent="0.25">
      <c r="W371" s="13"/>
    </row>
    <row r="372" spans="23:23" x14ac:dyDescent="0.25">
      <c r="W372" s="13"/>
    </row>
    <row r="373" spans="23:23" x14ac:dyDescent="0.25">
      <c r="W373" s="13"/>
    </row>
    <row r="374" spans="23:23" x14ac:dyDescent="0.25">
      <c r="W374" s="13"/>
    </row>
    <row r="375" spans="23:23" x14ac:dyDescent="0.25">
      <c r="W375" s="13"/>
    </row>
    <row r="376" spans="23:23" x14ac:dyDescent="0.25">
      <c r="W376" s="13"/>
    </row>
    <row r="377" spans="23:23" x14ac:dyDescent="0.25">
      <c r="W377" s="13"/>
    </row>
    <row r="378" spans="23:23" x14ac:dyDescent="0.25">
      <c r="W378" s="13"/>
    </row>
    <row r="379" spans="23:23" x14ac:dyDescent="0.25">
      <c r="W379" s="13"/>
    </row>
    <row r="380" spans="23:23" x14ac:dyDescent="0.25">
      <c r="W380" s="13"/>
    </row>
    <row r="381" spans="23:23" x14ac:dyDescent="0.25">
      <c r="W381" s="13"/>
    </row>
    <row r="382" spans="23:23" x14ac:dyDescent="0.25">
      <c r="W382" s="13"/>
    </row>
    <row r="383" spans="23:23" x14ac:dyDescent="0.25">
      <c r="W383" s="13"/>
    </row>
    <row r="384" spans="23:23" x14ac:dyDescent="0.25">
      <c r="W384" s="13"/>
    </row>
    <row r="385" spans="23:23" x14ac:dyDescent="0.25">
      <c r="W385" s="13"/>
    </row>
    <row r="386" spans="23:23" x14ac:dyDescent="0.25">
      <c r="W386" s="13"/>
    </row>
    <row r="387" spans="23:23" x14ac:dyDescent="0.25">
      <c r="W387" s="13"/>
    </row>
    <row r="388" spans="23:23" x14ac:dyDescent="0.25">
      <c r="W388" s="13"/>
    </row>
    <row r="389" spans="23:23" x14ac:dyDescent="0.25">
      <c r="W389" s="13"/>
    </row>
    <row r="390" spans="23:23" x14ac:dyDescent="0.25">
      <c r="W390" s="13"/>
    </row>
    <row r="391" spans="23:23" x14ac:dyDescent="0.25">
      <c r="W391" s="13"/>
    </row>
    <row r="392" spans="23:23" x14ac:dyDescent="0.25">
      <c r="W392" s="13"/>
    </row>
    <row r="393" spans="23:23" x14ac:dyDescent="0.25">
      <c r="W393" s="13"/>
    </row>
    <row r="394" spans="23:23" x14ac:dyDescent="0.25">
      <c r="W394" s="13"/>
    </row>
    <row r="395" spans="23:23" x14ac:dyDescent="0.25">
      <c r="W395" s="13"/>
    </row>
    <row r="396" spans="23:23" x14ac:dyDescent="0.25">
      <c r="W396" s="13"/>
    </row>
    <row r="397" spans="23:23" x14ac:dyDescent="0.25">
      <c r="W397" s="13"/>
    </row>
    <row r="398" spans="23:23" x14ac:dyDescent="0.25">
      <c r="W398" s="13"/>
    </row>
    <row r="399" spans="23:23" x14ac:dyDescent="0.25">
      <c r="W399" s="13"/>
    </row>
    <row r="400" spans="23:23" x14ac:dyDescent="0.25">
      <c r="W400" s="13"/>
    </row>
    <row r="401" spans="23:23" x14ac:dyDescent="0.25">
      <c r="W401" s="13"/>
    </row>
    <row r="402" spans="23:23" x14ac:dyDescent="0.25">
      <c r="W402" s="13"/>
    </row>
    <row r="403" spans="23:23" x14ac:dyDescent="0.25">
      <c r="W403" s="13"/>
    </row>
    <row r="404" spans="23:23" x14ac:dyDescent="0.25">
      <c r="W404" s="13"/>
    </row>
    <row r="405" spans="23:23" x14ac:dyDescent="0.25">
      <c r="W405" s="13"/>
    </row>
    <row r="406" spans="23:23" x14ac:dyDescent="0.25">
      <c r="W406" s="13"/>
    </row>
    <row r="407" spans="23:23" x14ac:dyDescent="0.25">
      <c r="W407" s="13"/>
    </row>
    <row r="408" spans="23:23" x14ac:dyDescent="0.25">
      <c r="W408" s="13"/>
    </row>
    <row r="409" spans="23:23" x14ac:dyDescent="0.25">
      <c r="W409" s="13"/>
    </row>
    <row r="410" spans="23:23" x14ac:dyDescent="0.25">
      <c r="W410" s="13"/>
    </row>
    <row r="411" spans="23:23" x14ac:dyDescent="0.25">
      <c r="W411" s="13"/>
    </row>
    <row r="412" spans="23:23" x14ac:dyDescent="0.25">
      <c r="W412" s="13"/>
    </row>
    <row r="413" spans="23:23" x14ac:dyDescent="0.25">
      <c r="W413" s="13"/>
    </row>
    <row r="414" spans="23:23" x14ac:dyDescent="0.25">
      <c r="W414" s="13"/>
    </row>
    <row r="415" spans="23:23" x14ac:dyDescent="0.25">
      <c r="W415" s="13"/>
    </row>
    <row r="416" spans="23:23" x14ac:dyDescent="0.25">
      <c r="W416" s="13"/>
    </row>
    <row r="417" spans="23:23" x14ac:dyDescent="0.25">
      <c r="W417" s="13"/>
    </row>
    <row r="418" spans="23:23" x14ac:dyDescent="0.25">
      <c r="W418" s="13"/>
    </row>
    <row r="419" spans="23:23" x14ac:dyDescent="0.25">
      <c r="W419" s="13"/>
    </row>
    <row r="420" spans="23:23" x14ac:dyDescent="0.25">
      <c r="W420" s="13"/>
    </row>
    <row r="421" spans="23:23" x14ac:dyDescent="0.25">
      <c r="W421" s="13"/>
    </row>
    <row r="422" spans="23:23" x14ac:dyDescent="0.25">
      <c r="W422" s="13"/>
    </row>
    <row r="423" spans="23:23" x14ac:dyDescent="0.25">
      <c r="W423" s="13"/>
    </row>
    <row r="424" spans="23:23" x14ac:dyDescent="0.25">
      <c r="W424" s="13"/>
    </row>
    <row r="425" spans="23:23" x14ac:dyDescent="0.25">
      <c r="W425" s="13"/>
    </row>
    <row r="426" spans="23:23" x14ac:dyDescent="0.25">
      <c r="W426" s="13"/>
    </row>
    <row r="427" spans="23:23" x14ac:dyDescent="0.25">
      <c r="W427" s="13"/>
    </row>
    <row r="428" spans="23:23" x14ac:dyDescent="0.25">
      <c r="W428" s="13"/>
    </row>
    <row r="429" spans="23:23" x14ac:dyDescent="0.25">
      <c r="W429" s="13"/>
    </row>
    <row r="430" spans="23:23" x14ac:dyDescent="0.25">
      <c r="W430" s="13"/>
    </row>
    <row r="431" spans="23:23" x14ac:dyDescent="0.25">
      <c r="W431" s="13"/>
    </row>
    <row r="432" spans="23:23" x14ac:dyDescent="0.25">
      <c r="W432" s="13"/>
    </row>
    <row r="433" spans="23:23" x14ac:dyDescent="0.25">
      <c r="W433" s="13"/>
    </row>
    <row r="434" spans="23:23" x14ac:dyDescent="0.25">
      <c r="W434" s="13"/>
    </row>
    <row r="435" spans="23:23" x14ac:dyDescent="0.25">
      <c r="W435" s="13"/>
    </row>
    <row r="436" spans="23:23" x14ac:dyDescent="0.25">
      <c r="W436" s="13"/>
    </row>
    <row r="437" spans="23:23" x14ac:dyDescent="0.25">
      <c r="W437" s="13"/>
    </row>
    <row r="438" spans="23:23" x14ac:dyDescent="0.25">
      <c r="W438" s="13"/>
    </row>
    <row r="439" spans="23:23" x14ac:dyDescent="0.25">
      <c r="W439" s="13"/>
    </row>
    <row r="440" spans="23:23" x14ac:dyDescent="0.25">
      <c r="W440" s="13"/>
    </row>
    <row r="441" spans="23:23" x14ac:dyDescent="0.25">
      <c r="W441" s="13"/>
    </row>
    <row r="442" spans="23:23" x14ac:dyDescent="0.25">
      <c r="W442" s="13"/>
    </row>
    <row r="443" spans="23:23" x14ac:dyDescent="0.25">
      <c r="W443" s="13"/>
    </row>
    <row r="444" spans="23:23" x14ac:dyDescent="0.25">
      <c r="W444" s="13"/>
    </row>
    <row r="445" spans="23:23" x14ac:dyDescent="0.25">
      <c r="W445" s="13"/>
    </row>
    <row r="446" spans="23:23" x14ac:dyDescent="0.25">
      <c r="W446" s="13"/>
    </row>
    <row r="447" spans="23:23" x14ac:dyDescent="0.25">
      <c r="W447" s="13"/>
    </row>
    <row r="448" spans="23:23" x14ac:dyDescent="0.25">
      <c r="W448" s="13"/>
    </row>
    <row r="449" spans="23:23" x14ac:dyDescent="0.25">
      <c r="W449" s="13"/>
    </row>
    <row r="450" spans="23:23" x14ac:dyDescent="0.25">
      <c r="W450" s="13"/>
    </row>
    <row r="451" spans="23:23" x14ac:dyDescent="0.25">
      <c r="W451" s="13"/>
    </row>
    <row r="452" spans="23:23" x14ac:dyDescent="0.25">
      <c r="W452" s="13"/>
    </row>
    <row r="453" spans="23:23" x14ac:dyDescent="0.25">
      <c r="W453" s="13"/>
    </row>
    <row r="454" spans="23:23" x14ac:dyDescent="0.25">
      <c r="W454" s="13"/>
    </row>
    <row r="455" spans="23:23" x14ac:dyDescent="0.25">
      <c r="W455" s="13"/>
    </row>
    <row r="456" spans="23:23" x14ac:dyDescent="0.25">
      <c r="W456" s="13"/>
    </row>
    <row r="457" spans="23:23" x14ac:dyDescent="0.25">
      <c r="W457" s="13"/>
    </row>
    <row r="458" spans="23:23" x14ac:dyDescent="0.25">
      <c r="W458" s="13"/>
    </row>
    <row r="459" spans="23:23" x14ac:dyDescent="0.25">
      <c r="W459" s="13"/>
    </row>
    <row r="460" spans="23:23" x14ac:dyDescent="0.25">
      <c r="W460" s="13"/>
    </row>
    <row r="461" spans="23:23" x14ac:dyDescent="0.25">
      <c r="W461" s="13"/>
    </row>
    <row r="462" spans="23:23" x14ac:dyDescent="0.25">
      <c r="W462" s="13"/>
    </row>
    <row r="463" spans="23:23" x14ac:dyDescent="0.25">
      <c r="W463" s="13"/>
    </row>
    <row r="464" spans="23:23" x14ac:dyDescent="0.25">
      <c r="W464" s="13"/>
    </row>
    <row r="465" spans="23:23" x14ac:dyDescent="0.25">
      <c r="W465" s="13"/>
    </row>
    <row r="466" spans="23:23" x14ac:dyDescent="0.25">
      <c r="W466" s="13"/>
    </row>
    <row r="467" spans="23:23" x14ac:dyDescent="0.25">
      <c r="W467" s="13"/>
    </row>
    <row r="468" spans="23:23" x14ac:dyDescent="0.25">
      <c r="W468" s="13"/>
    </row>
    <row r="469" spans="23:23" x14ac:dyDescent="0.25">
      <c r="W469" s="13"/>
    </row>
    <row r="470" spans="23:23" x14ac:dyDescent="0.25">
      <c r="W470" s="13"/>
    </row>
    <row r="471" spans="23:23" x14ac:dyDescent="0.25">
      <c r="W471" s="13"/>
    </row>
    <row r="472" spans="23:23" x14ac:dyDescent="0.25">
      <c r="W472" s="13"/>
    </row>
    <row r="473" spans="23:23" x14ac:dyDescent="0.25">
      <c r="W473" s="13"/>
    </row>
    <row r="474" spans="23:23" x14ac:dyDescent="0.25">
      <c r="W474" s="13"/>
    </row>
    <row r="475" spans="23:23" x14ac:dyDescent="0.25">
      <c r="W475" s="13"/>
    </row>
    <row r="476" spans="23:23" x14ac:dyDescent="0.25">
      <c r="W476" s="13"/>
    </row>
    <row r="477" spans="23:23" x14ac:dyDescent="0.25">
      <c r="W477" s="13"/>
    </row>
    <row r="478" spans="23:23" x14ac:dyDescent="0.25">
      <c r="W478" s="13"/>
    </row>
    <row r="479" spans="23:23" x14ac:dyDescent="0.25">
      <c r="W479" s="13"/>
    </row>
    <row r="480" spans="23:23" x14ac:dyDescent="0.25">
      <c r="W480" s="13"/>
    </row>
    <row r="481" spans="23:23" x14ac:dyDescent="0.25">
      <c r="W481" s="13"/>
    </row>
    <row r="482" spans="23:23" x14ac:dyDescent="0.25">
      <c r="W482" s="13"/>
    </row>
    <row r="483" spans="23:23" x14ac:dyDescent="0.25">
      <c r="W483" s="13"/>
    </row>
    <row r="484" spans="23:23" x14ac:dyDescent="0.25">
      <c r="W484" s="13"/>
    </row>
    <row r="485" spans="23:23" x14ac:dyDescent="0.25">
      <c r="W485" s="13"/>
    </row>
    <row r="486" spans="23:23" x14ac:dyDescent="0.25">
      <c r="W486" s="13"/>
    </row>
    <row r="487" spans="23:23" x14ac:dyDescent="0.25">
      <c r="W487" s="13"/>
    </row>
    <row r="488" spans="23:23" x14ac:dyDescent="0.25">
      <c r="W488" s="13"/>
    </row>
    <row r="489" spans="23:23" x14ac:dyDescent="0.25">
      <c r="W489" s="13"/>
    </row>
    <row r="490" spans="23:23" x14ac:dyDescent="0.25">
      <c r="W490" s="13"/>
    </row>
    <row r="491" spans="23:23" x14ac:dyDescent="0.25">
      <c r="W491" s="13"/>
    </row>
    <row r="492" spans="23:23" x14ac:dyDescent="0.25">
      <c r="W492" s="13"/>
    </row>
    <row r="493" spans="23:23" x14ac:dyDescent="0.25">
      <c r="W493" s="13"/>
    </row>
    <row r="494" spans="23:23" x14ac:dyDescent="0.25">
      <c r="W494" s="13"/>
    </row>
    <row r="495" spans="23:23" x14ac:dyDescent="0.25">
      <c r="W495" s="13"/>
    </row>
    <row r="496" spans="23:23" x14ac:dyDescent="0.25">
      <c r="W496" s="13"/>
    </row>
    <row r="497" spans="23:23" x14ac:dyDescent="0.25">
      <c r="W497" s="13"/>
    </row>
    <row r="498" spans="23:23" x14ac:dyDescent="0.25">
      <c r="W498" s="13"/>
    </row>
    <row r="499" spans="23:23" x14ac:dyDescent="0.25">
      <c r="W499" s="13"/>
    </row>
    <row r="500" spans="23:23" x14ac:dyDescent="0.25">
      <c r="W500" s="13"/>
    </row>
    <row r="501" spans="23:23" x14ac:dyDescent="0.25">
      <c r="W501" s="13"/>
    </row>
    <row r="502" spans="23:23" x14ac:dyDescent="0.25">
      <c r="W502" s="13"/>
    </row>
    <row r="503" spans="23:23" x14ac:dyDescent="0.25">
      <c r="W503" s="13"/>
    </row>
    <row r="504" spans="23:23" x14ac:dyDescent="0.25">
      <c r="W504" s="13"/>
    </row>
    <row r="505" spans="23:23" x14ac:dyDescent="0.25">
      <c r="W505" s="13"/>
    </row>
    <row r="506" spans="23:23" x14ac:dyDescent="0.25">
      <c r="W506" s="13"/>
    </row>
    <row r="507" spans="23:23" x14ac:dyDescent="0.25">
      <c r="W507" s="13"/>
    </row>
    <row r="508" spans="23:23" x14ac:dyDescent="0.25">
      <c r="W508" s="13"/>
    </row>
    <row r="509" spans="23:23" x14ac:dyDescent="0.25">
      <c r="W509" s="13"/>
    </row>
    <row r="510" spans="23:23" x14ac:dyDescent="0.25">
      <c r="W510" s="13"/>
    </row>
    <row r="511" spans="23:23" x14ac:dyDescent="0.25">
      <c r="W511" s="13"/>
    </row>
    <row r="512" spans="23:23" x14ac:dyDescent="0.25">
      <c r="W512" s="13"/>
    </row>
    <row r="513" spans="23:23" x14ac:dyDescent="0.25">
      <c r="W513" s="13"/>
    </row>
    <row r="514" spans="23:23" x14ac:dyDescent="0.25">
      <c r="W514" s="13"/>
    </row>
    <row r="515" spans="23:23" x14ac:dyDescent="0.25">
      <c r="W515" s="13"/>
    </row>
    <row r="516" spans="23:23" x14ac:dyDescent="0.25">
      <c r="W516" s="13"/>
    </row>
    <row r="517" spans="23:23" x14ac:dyDescent="0.25">
      <c r="W517" s="13"/>
    </row>
    <row r="518" spans="23:23" x14ac:dyDescent="0.25">
      <c r="W518" s="13"/>
    </row>
    <row r="519" spans="23:23" x14ac:dyDescent="0.25">
      <c r="W519" s="13"/>
    </row>
    <row r="520" spans="23:23" x14ac:dyDescent="0.25">
      <c r="W520" s="13"/>
    </row>
    <row r="521" spans="23:23" x14ac:dyDescent="0.25">
      <c r="W521" s="13"/>
    </row>
    <row r="522" spans="23:23" x14ac:dyDescent="0.25">
      <c r="W522" s="13"/>
    </row>
    <row r="523" spans="23:23" x14ac:dyDescent="0.25">
      <c r="W523" s="13"/>
    </row>
    <row r="524" spans="23:23" x14ac:dyDescent="0.25">
      <c r="W524" s="13"/>
    </row>
    <row r="525" spans="23:23" x14ac:dyDescent="0.25">
      <c r="W525" s="13"/>
    </row>
    <row r="526" spans="23:23" x14ac:dyDescent="0.25">
      <c r="W526" s="13"/>
    </row>
    <row r="527" spans="23:23" x14ac:dyDescent="0.25">
      <c r="W527" s="13"/>
    </row>
    <row r="528" spans="23:23" x14ac:dyDescent="0.25">
      <c r="W528" s="13"/>
    </row>
    <row r="529" spans="23:23" x14ac:dyDescent="0.25">
      <c r="W529" s="13"/>
    </row>
    <row r="530" spans="23:23" x14ac:dyDescent="0.25">
      <c r="W530" s="13"/>
    </row>
    <row r="531" spans="23:23" x14ac:dyDescent="0.25">
      <c r="W531" s="13"/>
    </row>
    <row r="532" spans="23:23" x14ac:dyDescent="0.25">
      <c r="W532" s="13"/>
    </row>
    <row r="533" spans="23:23" x14ac:dyDescent="0.25">
      <c r="W533" s="13"/>
    </row>
    <row r="534" spans="23:23" x14ac:dyDescent="0.25">
      <c r="W534" s="13"/>
    </row>
    <row r="535" spans="23:23" x14ac:dyDescent="0.25">
      <c r="W535" s="13"/>
    </row>
    <row r="536" spans="23:23" x14ac:dyDescent="0.25">
      <c r="W536" s="13"/>
    </row>
    <row r="537" spans="23:23" x14ac:dyDescent="0.25">
      <c r="W537" s="13"/>
    </row>
    <row r="538" spans="23:23" x14ac:dyDescent="0.25">
      <c r="W538" s="13"/>
    </row>
    <row r="539" spans="23:23" x14ac:dyDescent="0.25">
      <c r="W539" s="13"/>
    </row>
    <row r="540" spans="23:23" x14ac:dyDescent="0.25">
      <c r="W540" s="13"/>
    </row>
    <row r="541" spans="23:23" x14ac:dyDescent="0.25">
      <c r="W541" s="13"/>
    </row>
    <row r="542" spans="23:23" x14ac:dyDescent="0.25">
      <c r="W542" s="13"/>
    </row>
    <row r="543" spans="23:23" x14ac:dyDescent="0.25">
      <c r="W543" s="13"/>
    </row>
    <row r="544" spans="23:23" x14ac:dyDescent="0.25">
      <c r="W544" s="13"/>
    </row>
    <row r="545" spans="23:23" x14ac:dyDescent="0.25">
      <c r="W545" s="13"/>
    </row>
    <row r="546" spans="23:23" x14ac:dyDescent="0.25">
      <c r="W546" s="13"/>
    </row>
    <row r="547" spans="23:23" x14ac:dyDescent="0.25">
      <c r="W547" s="13"/>
    </row>
    <row r="548" spans="23:23" x14ac:dyDescent="0.25">
      <c r="W548" s="13"/>
    </row>
    <row r="549" spans="23:23" x14ac:dyDescent="0.25">
      <c r="W549" s="13"/>
    </row>
    <row r="550" spans="23:23" x14ac:dyDescent="0.25">
      <c r="W550" s="13"/>
    </row>
    <row r="551" spans="23:23" x14ac:dyDescent="0.25">
      <c r="W551" s="13"/>
    </row>
    <row r="552" spans="23:23" x14ac:dyDescent="0.25">
      <c r="W552" s="13"/>
    </row>
    <row r="553" spans="23:23" x14ac:dyDescent="0.25">
      <c r="W553" s="13"/>
    </row>
    <row r="554" spans="23:23" x14ac:dyDescent="0.25">
      <c r="W554" s="13"/>
    </row>
    <row r="555" spans="23:23" x14ac:dyDescent="0.25">
      <c r="W555" s="13"/>
    </row>
    <row r="556" spans="23:23" x14ac:dyDescent="0.25">
      <c r="W556" s="13"/>
    </row>
    <row r="557" spans="23:23" x14ac:dyDescent="0.25">
      <c r="W557" s="13"/>
    </row>
    <row r="558" spans="23:23" x14ac:dyDescent="0.25">
      <c r="W558" s="13"/>
    </row>
    <row r="559" spans="23:23" x14ac:dyDescent="0.25">
      <c r="W559" s="13"/>
    </row>
    <row r="560" spans="23:23" x14ac:dyDescent="0.25">
      <c r="W560" s="13"/>
    </row>
    <row r="561" spans="23:23" x14ac:dyDescent="0.25">
      <c r="W561" s="13"/>
    </row>
    <row r="562" spans="23:23" x14ac:dyDescent="0.25">
      <c r="W562" s="13"/>
    </row>
    <row r="563" spans="23:23" x14ac:dyDescent="0.25">
      <c r="W563" s="13"/>
    </row>
    <row r="564" spans="23:23" x14ac:dyDescent="0.25">
      <c r="W564" s="13"/>
    </row>
    <row r="565" spans="23:23" x14ac:dyDescent="0.25">
      <c r="W565" s="13"/>
    </row>
    <row r="566" spans="23:23" x14ac:dyDescent="0.25">
      <c r="W566" s="13"/>
    </row>
    <row r="567" spans="23:23" x14ac:dyDescent="0.25">
      <c r="W567" s="13"/>
    </row>
    <row r="568" spans="23:23" x14ac:dyDescent="0.25">
      <c r="W568" s="13"/>
    </row>
    <row r="569" spans="23:23" x14ac:dyDescent="0.25">
      <c r="W569" s="13"/>
    </row>
    <row r="570" spans="23:23" x14ac:dyDescent="0.25">
      <c r="W570" s="13"/>
    </row>
    <row r="571" spans="23:23" x14ac:dyDescent="0.25">
      <c r="W571" s="13"/>
    </row>
    <row r="572" spans="23:23" x14ac:dyDescent="0.25">
      <c r="W572" s="13"/>
    </row>
    <row r="573" spans="23:23" x14ac:dyDescent="0.25">
      <c r="W573" s="13"/>
    </row>
    <row r="574" spans="23:23" x14ac:dyDescent="0.25">
      <c r="W574" s="13"/>
    </row>
    <row r="575" spans="23:23" x14ac:dyDescent="0.25">
      <c r="W575" s="13"/>
    </row>
    <row r="576" spans="23:23" x14ac:dyDescent="0.25">
      <c r="W576" s="13"/>
    </row>
    <row r="577" spans="23:23" x14ac:dyDescent="0.25">
      <c r="W577" s="13"/>
    </row>
    <row r="578" spans="23:23" x14ac:dyDescent="0.25">
      <c r="W578" s="13"/>
    </row>
    <row r="579" spans="23:23" x14ac:dyDescent="0.25">
      <c r="W579" s="13"/>
    </row>
    <row r="580" spans="23:23" x14ac:dyDescent="0.25">
      <c r="W580" s="13"/>
    </row>
    <row r="581" spans="23:23" x14ac:dyDescent="0.25">
      <c r="W581" s="13"/>
    </row>
    <row r="582" spans="23:23" x14ac:dyDescent="0.25">
      <c r="W582" s="13"/>
    </row>
    <row r="583" spans="23:23" x14ac:dyDescent="0.25">
      <c r="W583" s="13"/>
    </row>
    <row r="584" spans="23:23" x14ac:dyDescent="0.25">
      <c r="W584" s="13"/>
    </row>
    <row r="585" spans="23:23" x14ac:dyDescent="0.25">
      <c r="W585" s="13"/>
    </row>
    <row r="586" spans="23:23" x14ac:dyDescent="0.25">
      <c r="W586" s="13"/>
    </row>
    <row r="587" spans="23:23" x14ac:dyDescent="0.25">
      <c r="W587" s="13"/>
    </row>
    <row r="588" spans="23:23" x14ac:dyDescent="0.25">
      <c r="W588" s="13"/>
    </row>
    <row r="589" spans="23:23" x14ac:dyDescent="0.25">
      <c r="W589" s="13"/>
    </row>
    <row r="590" spans="23:23" x14ac:dyDescent="0.25">
      <c r="W590" s="13"/>
    </row>
    <row r="591" spans="23:23" x14ac:dyDescent="0.25">
      <c r="W591" s="13"/>
    </row>
    <row r="592" spans="23:23" x14ac:dyDescent="0.25">
      <c r="W592" s="13"/>
    </row>
    <row r="593" spans="23:23" x14ac:dyDescent="0.25">
      <c r="W593" s="13"/>
    </row>
    <row r="594" spans="23:23" x14ac:dyDescent="0.25">
      <c r="W594" s="13"/>
    </row>
    <row r="595" spans="23:23" x14ac:dyDescent="0.25">
      <c r="W595" s="13"/>
    </row>
    <row r="596" spans="23:23" x14ac:dyDescent="0.25">
      <c r="W596" s="13"/>
    </row>
    <row r="597" spans="23:23" x14ac:dyDescent="0.25">
      <c r="W597" s="13"/>
    </row>
    <row r="598" spans="23:23" x14ac:dyDescent="0.25">
      <c r="W598" s="13"/>
    </row>
    <row r="599" spans="23:23" x14ac:dyDescent="0.25">
      <c r="W599" s="13"/>
    </row>
    <row r="600" spans="23:23" x14ac:dyDescent="0.25">
      <c r="W600" s="13"/>
    </row>
    <row r="601" spans="23:23" x14ac:dyDescent="0.25">
      <c r="W601" s="13"/>
    </row>
    <row r="602" spans="23:23" x14ac:dyDescent="0.25">
      <c r="W602" s="13"/>
    </row>
    <row r="603" spans="23:23" x14ac:dyDescent="0.25">
      <c r="W603" s="13"/>
    </row>
    <row r="604" spans="23:23" x14ac:dyDescent="0.25">
      <c r="W604" s="13"/>
    </row>
    <row r="605" spans="23:23" x14ac:dyDescent="0.25">
      <c r="W605" s="13"/>
    </row>
    <row r="606" spans="23:23" x14ac:dyDescent="0.25">
      <c r="W606" s="13"/>
    </row>
    <row r="607" spans="23:23" x14ac:dyDescent="0.25">
      <c r="W607" s="13"/>
    </row>
    <row r="608" spans="23:23" x14ac:dyDescent="0.25">
      <c r="W608" s="13"/>
    </row>
    <row r="609" spans="23:23" x14ac:dyDescent="0.25">
      <c r="W609" s="13"/>
    </row>
    <row r="610" spans="23:23" x14ac:dyDescent="0.25">
      <c r="W610" s="13"/>
    </row>
    <row r="611" spans="23:23" x14ac:dyDescent="0.25">
      <c r="W611" s="13"/>
    </row>
    <row r="612" spans="23:23" x14ac:dyDescent="0.25">
      <c r="W612" s="13"/>
    </row>
    <row r="613" spans="23:23" x14ac:dyDescent="0.25">
      <c r="W613" s="13"/>
    </row>
    <row r="614" spans="23:23" x14ac:dyDescent="0.25">
      <c r="W614" s="13"/>
    </row>
    <row r="615" spans="23:23" x14ac:dyDescent="0.25">
      <c r="W615" s="13"/>
    </row>
    <row r="616" spans="23:23" x14ac:dyDescent="0.25">
      <c r="W616" s="13"/>
    </row>
    <row r="617" spans="23:23" x14ac:dyDescent="0.25">
      <c r="W617" s="13"/>
    </row>
    <row r="618" spans="23:23" x14ac:dyDescent="0.25">
      <c r="W618" s="13"/>
    </row>
    <row r="619" spans="23:23" x14ac:dyDescent="0.25">
      <c r="W619" s="13"/>
    </row>
    <row r="620" spans="23:23" x14ac:dyDescent="0.25">
      <c r="W620" s="13"/>
    </row>
    <row r="621" spans="23:23" x14ac:dyDescent="0.25">
      <c r="W621" s="13"/>
    </row>
    <row r="622" spans="23:23" x14ac:dyDescent="0.25">
      <c r="W622" s="13"/>
    </row>
    <row r="623" spans="23:23" x14ac:dyDescent="0.25">
      <c r="W623" s="13"/>
    </row>
    <row r="624" spans="23:23" x14ac:dyDescent="0.25">
      <c r="W624" s="13"/>
    </row>
    <row r="625" spans="23:23" x14ac:dyDescent="0.25">
      <c r="W625" s="13"/>
    </row>
    <row r="626" spans="23:23" x14ac:dyDescent="0.25">
      <c r="W626" s="13"/>
    </row>
    <row r="627" spans="23:23" x14ac:dyDescent="0.25">
      <c r="W627" s="13"/>
    </row>
    <row r="628" spans="23:23" x14ac:dyDescent="0.25">
      <c r="W628" s="13"/>
    </row>
    <row r="629" spans="23:23" x14ac:dyDescent="0.25">
      <c r="W629" s="13"/>
    </row>
    <row r="630" spans="23:23" x14ac:dyDescent="0.25">
      <c r="W630" s="13"/>
    </row>
    <row r="631" spans="23:23" x14ac:dyDescent="0.25">
      <c r="W631" s="13"/>
    </row>
    <row r="632" spans="23:23" x14ac:dyDescent="0.25">
      <c r="W632" s="13"/>
    </row>
    <row r="633" spans="23:23" x14ac:dyDescent="0.25">
      <c r="W633" s="13"/>
    </row>
    <row r="634" spans="23:23" x14ac:dyDescent="0.25">
      <c r="W634" s="13"/>
    </row>
    <row r="635" spans="23:23" x14ac:dyDescent="0.25">
      <c r="W635" s="13"/>
    </row>
    <row r="636" spans="23:23" x14ac:dyDescent="0.25">
      <c r="W636" s="13"/>
    </row>
    <row r="637" spans="23:23" x14ac:dyDescent="0.25">
      <c r="W637" s="13"/>
    </row>
    <row r="638" spans="23:23" x14ac:dyDescent="0.25">
      <c r="W638" s="13"/>
    </row>
    <row r="639" spans="23:23" x14ac:dyDescent="0.25">
      <c r="W639" s="13"/>
    </row>
    <row r="640" spans="23:23" x14ac:dyDescent="0.25">
      <c r="W640" s="13"/>
    </row>
    <row r="641" spans="23:23" x14ac:dyDescent="0.25">
      <c r="W641" s="13"/>
    </row>
    <row r="642" spans="23:23" x14ac:dyDescent="0.25">
      <c r="W642" s="13"/>
    </row>
    <row r="643" spans="23:23" x14ac:dyDescent="0.25">
      <c r="W643" s="13"/>
    </row>
    <row r="644" spans="23:23" x14ac:dyDescent="0.25">
      <c r="W644" s="13"/>
    </row>
    <row r="645" spans="23:23" x14ac:dyDescent="0.25">
      <c r="W645" s="13"/>
    </row>
    <row r="646" spans="23:23" x14ac:dyDescent="0.25">
      <c r="W646" s="13"/>
    </row>
    <row r="647" spans="23:23" x14ac:dyDescent="0.25">
      <c r="W647" s="13"/>
    </row>
    <row r="648" spans="23:23" x14ac:dyDescent="0.25">
      <c r="W648" s="13"/>
    </row>
    <row r="649" spans="23:23" x14ac:dyDescent="0.25">
      <c r="W649" s="13"/>
    </row>
    <row r="650" spans="23:23" x14ac:dyDescent="0.25">
      <c r="W650" s="13"/>
    </row>
    <row r="651" spans="23:23" x14ac:dyDescent="0.25">
      <c r="W651" s="13"/>
    </row>
    <row r="652" spans="23:23" x14ac:dyDescent="0.25">
      <c r="W652" s="13"/>
    </row>
    <row r="653" spans="23:23" x14ac:dyDescent="0.25">
      <c r="W653" s="13"/>
    </row>
    <row r="654" spans="23:23" x14ac:dyDescent="0.25">
      <c r="W654" s="13"/>
    </row>
    <row r="655" spans="23:23" x14ac:dyDescent="0.25">
      <c r="W655" s="13"/>
    </row>
    <row r="656" spans="23:23" x14ac:dyDescent="0.25">
      <c r="W656" s="13"/>
    </row>
    <row r="657" spans="23:23" x14ac:dyDescent="0.25">
      <c r="W657" s="13"/>
    </row>
    <row r="658" spans="23:23" x14ac:dyDescent="0.25">
      <c r="W658" s="13"/>
    </row>
    <row r="659" spans="23:23" x14ac:dyDescent="0.25">
      <c r="W659" s="13"/>
    </row>
    <row r="660" spans="23:23" x14ac:dyDescent="0.25">
      <c r="W660" s="13"/>
    </row>
    <row r="661" spans="23:23" x14ac:dyDescent="0.25">
      <c r="W661" s="13"/>
    </row>
    <row r="662" spans="23:23" x14ac:dyDescent="0.25">
      <c r="W662" s="13"/>
    </row>
    <row r="663" spans="23:23" x14ac:dyDescent="0.25">
      <c r="W663" s="13"/>
    </row>
    <row r="664" spans="23:23" x14ac:dyDescent="0.25">
      <c r="W664" s="13"/>
    </row>
    <row r="665" spans="23:23" x14ac:dyDescent="0.25">
      <c r="W665" s="13"/>
    </row>
    <row r="666" spans="23:23" x14ac:dyDescent="0.25">
      <c r="W666" s="13"/>
    </row>
    <row r="667" spans="23:23" x14ac:dyDescent="0.25">
      <c r="W667" s="13"/>
    </row>
    <row r="668" spans="23:23" x14ac:dyDescent="0.25">
      <c r="W668" s="13"/>
    </row>
    <row r="669" spans="23:23" x14ac:dyDescent="0.25">
      <c r="W669" s="13"/>
    </row>
    <row r="670" spans="23:23" x14ac:dyDescent="0.25">
      <c r="W670" s="13"/>
    </row>
    <row r="671" spans="23:23" x14ac:dyDescent="0.25">
      <c r="W671" s="13"/>
    </row>
    <row r="672" spans="23:23" x14ac:dyDescent="0.25">
      <c r="W672" s="13"/>
    </row>
    <row r="673" spans="23:23" x14ac:dyDescent="0.25">
      <c r="W673" s="13"/>
    </row>
    <row r="674" spans="23:23" x14ac:dyDescent="0.25">
      <c r="W674" s="13"/>
    </row>
    <row r="675" spans="23:23" x14ac:dyDescent="0.25">
      <c r="W675" s="13"/>
    </row>
    <row r="676" spans="23:23" x14ac:dyDescent="0.25">
      <c r="W676" s="13"/>
    </row>
    <row r="677" spans="23:23" x14ac:dyDescent="0.25">
      <c r="W677" s="13"/>
    </row>
    <row r="678" spans="23:23" x14ac:dyDescent="0.25">
      <c r="W678" s="13"/>
    </row>
    <row r="679" spans="23:23" x14ac:dyDescent="0.25">
      <c r="W679" s="13"/>
    </row>
    <row r="680" spans="23:23" x14ac:dyDescent="0.25">
      <c r="W680" s="13"/>
    </row>
    <row r="681" spans="23:23" x14ac:dyDescent="0.25">
      <c r="W681" s="13"/>
    </row>
    <row r="682" spans="23:23" x14ac:dyDescent="0.25">
      <c r="W682" s="13"/>
    </row>
    <row r="683" spans="23:23" x14ac:dyDescent="0.25">
      <c r="W683" s="13"/>
    </row>
    <row r="684" spans="23:23" x14ac:dyDescent="0.25">
      <c r="W684" s="13"/>
    </row>
    <row r="685" spans="23:23" x14ac:dyDescent="0.25">
      <c r="W685" s="13"/>
    </row>
    <row r="686" spans="23:23" x14ac:dyDescent="0.25">
      <c r="W686" s="13"/>
    </row>
    <row r="687" spans="23:23" x14ac:dyDescent="0.25">
      <c r="W687" s="13"/>
    </row>
    <row r="688" spans="23:23" x14ac:dyDescent="0.25">
      <c r="W688" s="13"/>
    </row>
    <row r="689" spans="23:23" x14ac:dyDescent="0.25">
      <c r="W689" s="13"/>
    </row>
    <row r="690" spans="23:23" x14ac:dyDescent="0.25">
      <c r="W690" s="13"/>
    </row>
    <row r="691" spans="23:23" x14ac:dyDescent="0.25">
      <c r="W691" s="13"/>
    </row>
    <row r="692" spans="23:23" x14ac:dyDescent="0.25">
      <c r="W692" s="13"/>
    </row>
    <row r="693" spans="23:23" x14ac:dyDescent="0.25">
      <c r="W693" s="13"/>
    </row>
    <row r="694" spans="23:23" x14ac:dyDescent="0.25">
      <c r="W694" s="13"/>
    </row>
    <row r="695" spans="23:23" x14ac:dyDescent="0.25">
      <c r="W695" s="13"/>
    </row>
    <row r="696" spans="23:23" x14ac:dyDescent="0.25">
      <c r="W696" s="13"/>
    </row>
    <row r="697" spans="23:23" x14ac:dyDescent="0.25">
      <c r="W697" s="13"/>
    </row>
    <row r="698" spans="23:23" x14ac:dyDescent="0.25">
      <c r="W698" s="13"/>
    </row>
    <row r="699" spans="23:23" x14ac:dyDescent="0.25">
      <c r="W699" s="13"/>
    </row>
    <row r="700" spans="23:23" x14ac:dyDescent="0.25">
      <c r="W700" s="13"/>
    </row>
    <row r="701" spans="23:23" x14ac:dyDescent="0.25">
      <c r="W701" s="13"/>
    </row>
    <row r="702" spans="23:23" x14ac:dyDescent="0.25">
      <c r="W702" s="13"/>
    </row>
    <row r="703" spans="23:23" x14ac:dyDescent="0.25">
      <c r="W703" s="13"/>
    </row>
    <row r="704" spans="23:23" x14ac:dyDescent="0.25">
      <c r="W704" s="13"/>
    </row>
    <row r="705" spans="23:23" x14ac:dyDescent="0.25">
      <c r="W705" s="13"/>
    </row>
    <row r="706" spans="23:23" x14ac:dyDescent="0.25">
      <c r="W706" s="13"/>
    </row>
    <row r="707" spans="23:23" x14ac:dyDescent="0.25">
      <c r="W707" s="13"/>
    </row>
    <row r="708" spans="23:23" x14ac:dyDescent="0.25">
      <c r="W708" s="13"/>
    </row>
    <row r="709" spans="23:23" x14ac:dyDescent="0.25">
      <c r="W709" s="13"/>
    </row>
    <row r="710" spans="23:23" x14ac:dyDescent="0.25">
      <c r="W710" s="13"/>
    </row>
    <row r="711" spans="23:23" x14ac:dyDescent="0.25">
      <c r="W711" s="13"/>
    </row>
    <row r="712" spans="23:23" x14ac:dyDescent="0.25">
      <c r="W712" s="13"/>
    </row>
    <row r="713" spans="23:23" x14ac:dyDescent="0.25">
      <c r="W713" s="13"/>
    </row>
    <row r="714" spans="23:23" x14ac:dyDescent="0.25">
      <c r="W714" s="13"/>
    </row>
    <row r="715" spans="23:23" x14ac:dyDescent="0.25">
      <c r="W715" s="13"/>
    </row>
    <row r="716" spans="23:23" x14ac:dyDescent="0.25">
      <c r="W716" s="13"/>
    </row>
    <row r="717" spans="23:23" x14ac:dyDescent="0.25">
      <c r="W717" s="13"/>
    </row>
    <row r="718" spans="23:23" x14ac:dyDescent="0.25">
      <c r="W718" s="13"/>
    </row>
    <row r="719" spans="23:23" x14ac:dyDescent="0.25">
      <c r="W719" s="13"/>
    </row>
    <row r="720" spans="23:23" x14ac:dyDescent="0.25">
      <c r="W720" s="13"/>
    </row>
    <row r="721" spans="23:23" x14ac:dyDescent="0.25">
      <c r="W721" s="13"/>
    </row>
    <row r="722" spans="23:23" x14ac:dyDescent="0.25">
      <c r="W722" s="13"/>
    </row>
    <row r="723" spans="23:23" x14ac:dyDescent="0.25">
      <c r="W723" s="13"/>
    </row>
    <row r="724" spans="23:23" x14ac:dyDescent="0.25">
      <c r="W724" s="13"/>
    </row>
    <row r="725" spans="23:23" x14ac:dyDescent="0.25">
      <c r="W725" s="13"/>
    </row>
    <row r="726" spans="23:23" x14ac:dyDescent="0.25">
      <c r="W726" s="13"/>
    </row>
    <row r="727" spans="23:23" x14ac:dyDescent="0.25">
      <c r="W727" s="13"/>
    </row>
    <row r="728" spans="23:23" x14ac:dyDescent="0.25">
      <c r="W728" s="13"/>
    </row>
    <row r="729" spans="23:23" x14ac:dyDescent="0.25">
      <c r="W729" s="13"/>
    </row>
    <row r="730" spans="23:23" x14ac:dyDescent="0.25">
      <c r="W730" s="13"/>
    </row>
    <row r="731" spans="23:23" x14ac:dyDescent="0.25">
      <c r="W731" s="13"/>
    </row>
    <row r="732" spans="23:23" x14ac:dyDescent="0.25">
      <c r="W732" s="13"/>
    </row>
    <row r="733" spans="23:23" x14ac:dyDescent="0.25">
      <c r="W733" s="13"/>
    </row>
    <row r="734" spans="23:23" x14ac:dyDescent="0.25">
      <c r="W734" s="13"/>
    </row>
    <row r="735" spans="23:23" x14ac:dyDescent="0.25">
      <c r="W735" s="13"/>
    </row>
    <row r="736" spans="23:23" x14ac:dyDescent="0.25">
      <c r="W736" s="13"/>
    </row>
    <row r="737" spans="23:23" x14ac:dyDescent="0.25">
      <c r="W737" s="13"/>
    </row>
    <row r="738" spans="23:23" x14ac:dyDescent="0.25">
      <c r="W738" s="13"/>
    </row>
    <row r="739" spans="23:23" x14ac:dyDescent="0.25">
      <c r="W739" s="13"/>
    </row>
    <row r="740" spans="23:23" x14ac:dyDescent="0.25">
      <c r="W740" s="13"/>
    </row>
    <row r="741" spans="23:23" x14ac:dyDescent="0.25">
      <c r="W741" s="13"/>
    </row>
    <row r="742" spans="23:23" x14ac:dyDescent="0.25">
      <c r="W742" s="13"/>
    </row>
    <row r="743" spans="23:23" x14ac:dyDescent="0.25">
      <c r="W743" s="13"/>
    </row>
    <row r="744" spans="23:23" x14ac:dyDescent="0.25">
      <c r="W744" s="13"/>
    </row>
    <row r="745" spans="23:23" x14ac:dyDescent="0.25">
      <c r="W745" s="13"/>
    </row>
    <row r="746" spans="23:23" x14ac:dyDescent="0.25">
      <c r="W746" s="13"/>
    </row>
    <row r="747" spans="23:23" x14ac:dyDescent="0.25">
      <c r="W747" s="13"/>
    </row>
    <row r="748" spans="23:23" x14ac:dyDescent="0.25">
      <c r="W748" s="13"/>
    </row>
    <row r="749" spans="23:23" x14ac:dyDescent="0.25">
      <c r="W749" s="13"/>
    </row>
    <row r="750" spans="23:23" x14ac:dyDescent="0.25">
      <c r="W750" s="13"/>
    </row>
    <row r="751" spans="23:23" x14ac:dyDescent="0.25">
      <c r="W751" s="13"/>
    </row>
    <row r="752" spans="23:23" x14ac:dyDescent="0.25">
      <c r="W752" s="13"/>
    </row>
    <row r="753" spans="23:23" x14ac:dyDescent="0.25">
      <c r="W753" s="13"/>
    </row>
    <row r="754" spans="23:23" x14ac:dyDescent="0.25">
      <c r="W754" s="13"/>
    </row>
    <row r="755" spans="23:23" x14ac:dyDescent="0.25">
      <c r="W755" s="13"/>
    </row>
    <row r="756" spans="23:23" x14ac:dyDescent="0.25">
      <c r="W756" s="13"/>
    </row>
    <row r="757" spans="23:23" x14ac:dyDescent="0.25">
      <c r="W757" s="13"/>
    </row>
    <row r="758" spans="23:23" x14ac:dyDescent="0.25">
      <c r="W758" s="13"/>
    </row>
    <row r="759" spans="23:23" x14ac:dyDescent="0.25">
      <c r="W759" s="13"/>
    </row>
    <row r="760" spans="23:23" x14ac:dyDescent="0.25">
      <c r="W760" s="13"/>
    </row>
    <row r="761" spans="23:23" x14ac:dyDescent="0.25">
      <c r="W761" s="13"/>
    </row>
    <row r="762" spans="23:23" x14ac:dyDescent="0.25">
      <c r="W762" s="13"/>
    </row>
    <row r="763" spans="23:23" x14ac:dyDescent="0.25">
      <c r="W763" s="13"/>
    </row>
    <row r="764" spans="23:23" x14ac:dyDescent="0.25">
      <c r="W764" s="13"/>
    </row>
    <row r="765" spans="23:23" x14ac:dyDescent="0.25">
      <c r="W765" s="13"/>
    </row>
    <row r="766" spans="23:23" x14ac:dyDescent="0.25">
      <c r="W766" s="13"/>
    </row>
    <row r="767" spans="23:23" x14ac:dyDescent="0.25">
      <c r="W767" s="13"/>
    </row>
    <row r="768" spans="23:23" x14ac:dyDescent="0.25">
      <c r="W768" s="13"/>
    </row>
    <row r="769" spans="23:23" x14ac:dyDescent="0.25">
      <c r="W769" s="13"/>
    </row>
    <row r="770" spans="23:23" x14ac:dyDescent="0.25">
      <c r="W770" s="13"/>
    </row>
    <row r="771" spans="23:23" x14ac:dyDescent="0.25">
      <c r="W771" s="13"/>
    </row>
    <row r="772" spans="23:23" x14ac:dyDescent="0.25">
      <c r="W772" s="13"/>
    </row>
    <row r="773" spans="23:23" x14ac:dyDescent="0.25">
      <c r="W773" s="13"/>
    </row>
    <row r="774" spans="23:23" x14ac:dyDescent="0.25">
      <c r="W774" s="13"/>
    </row>
    <row r="775" spans="23:23" x14ac:dyDescent="0.25">
      <c r="W775" s="13"/>
    </row>
    <row r="776" spans="23:23" x14ac:dyDescent="0.25">
      <c r="W776" s="13"/>
    </row>
    <row r="777" spans="23:23" x14ac:dyDescent="0.25">
      <c r="W777" s="13"/>
    </row>
    <row r="778" spans="23:23" x14ac:dyDescent="0.25">
      <c r="W778" s="13"/>
    </row>
    <row r="779" spans="23:23" x14ac:dyDescent="0.25">
      <c r="W779" s="13"/>
    </row>
    <row r="780" spans="23:23" x14ac:dyDescent="0.25">
      <c r="W780" s="13"/>
    </row>
    <row r="781" spans="23:23" x14ac:dyDescent="0.25">
      <c r="W781" s="13"/>
    </row>
    <row r="782" spans="23:23" x14ac:dyDescent="0.25">
      <c r="W782" s="13"/>
    </row>
    <row r="783" spans="23:23" x14ac:dyDescent="0.25">
      <c r="W783" s="13"/>
    </row>
    <row r="784" spans="23:23" x14ac:dyDescent="0.25">
      <c r="W784" s="13"/>
    </row>
    <row r="785" spans="23:23" x14ac:dyDescent="0.25">
      <c r="W785" s="13"/>
    </row>
    <row r="786" spans="23:23" x14ac:dyDescent="0.25">
      <c r="W786" s="13"/>
    </row>
    <row r="787" spans="23:23" x14ac:dyDescent="0.25">
      <c r="W787" s="13"/>
    </row>
    <row r="788" spans="23:23" x14ac:dyDescent="0.25">
      <c r="W788" s="13"/>
    </row>
    <row r="789" spans="23:23" x14ac:dyDescent="0.25">
      <c r="W789" s="13"/>
    </row>
    <row r="790" spans="23:23" x14ac:dyDescent="0.25">
      <c r="W790" s="13"/>
    </row>
    <row r="791" spans="23:23" x14ac:dyDescent="0.25">
      <c r="W791" s="13"/>
    </row>
    <row r="792" spans="23:23" x14ac:dyDescent="0.25">
      <c r="W792" s="13"/>
    </row>
    <row r="793" spans="23:23" x14ac:dyDescent="0.25">
      <c r="W793" s="13"/>
    </row>
    <row r="794" spans="23:23" x14ac:dyDescent="0.25">
      <c r="W794" s="13"/>
    </row>
    <row r="795" spans="23:23" x14ac:dyDescent="0.25">
      <c r="W795" s="13"/>
    </row>
    <row r="796" spans="23:23" x14ac:dyDescent="0.25">
      <c r="W796" s="13"/>
    </row>
    <row r="797" spans="23:23" x14ac:dyDescent="0.25">
      <c r="W797" s="13"/>
    </row>
    <row r="798" spans="23:23" x14ac:dyDescent="0.25">
      <c r="W798" s="13"/>
    </row>
    <row r="799" spans="23:23" x14ac:dyDescent="0.25">
      <c r="W799" s="13"/>
    </row>
    <row r="800" spans="23:23" x14ac:dyDescent="0.25">
      <c r="W800" s="13"/>
    </row>
    <row r="801" spans="23:23" x14ac:dyDescent="0.25">
      <c r="W801" s="13"/>
    </row>
    <row r="802" spans="23:23" x14ac:dyDescent="0.25">
      <c r="W802" s="13"/>
    </row>
    <row r="803" spans="23:23" x14ac:dyDescent="0.25">
      <c r="W803" s="13"/>
    </row>
    <row r="804" spans="23:23" x14ac:dyDescent="0.25">
      <c r="W804" s="13"/>
    </row>
    <row r="805" spans="23:23" x14ac:dyDescent="0.25">
      <c r="W805" s="13"/>
    </row>
    <row r="806" spans="23:23" x14ac:dyDescent="0.25">
      <c r="W806" s="13"/>
    </row>
    <row r="807" spans="23:23" x14ac:dyDescent="0.25">
      <c r="W807" s="13"/>
    </row>
    <row r="808" spans="23:23" x14ac:dyDescent="0.25">
      <c r="W808" s="13"/>
    </row>
    <row r="809" spans="23:23" x14ac:dyDescent="0.25">
      <c r="W809" s="13"/>
    </row>
    <row r="810" spans="23:23" x14ac:dyDescent="0.25">
      <c r="W810" s="13"/>
    </row>
    <row r="811" spans="23:23" x14ac:dyDescent="0.25">
      <c r="W811" s="13"/>
    </row>
    <row r="812" spans="23:23" x14ac:dyDescent="0.25">
      <c r="W812" s="13"/>
    </row>
    <row r="813" spans="23:23" x14ac:dyDescent="0.25">
      <c r="W813" s="13"/>
    </row>
    <row r="814" spans="23:23" x14ac:dyDescent="0.25">
      <c r="W814" s="13"/>
    </row>
    <row r="815" spans="23:23" x14ac:dyDescent="0.25">
      <c r="W815" s="13"/>
    </row>
    <row r="816" spans="23:23" x14ac:dyDescent="0.25">
      <c r="W816" s="13"/>
    </row>
    <row r="817" spans="23:23" x14ac:dyDescent="0.25">
      <c r="W817" s="13"/>
    </row>
    <row r="818" spans="23:23" x14ac:dyDescent="0.25">
      <c r="W818" s="13"/>
    </row>
    <row r="819" spans="23:23" x14ac:dyDescent="0.25">
      <c r="W819" s="13"/>
    </row>
    <row r="820" spans="23:23" x14ac:dyDescent="0.25">
      <c r="W820" s="13"/>
    </row>
    <row r="821" spans="23:23" x14ac:dyDescent="0.25">
      <c r="W821" s="13"/>
    </row>
    <row r="822" spans="23:23" x14ac:dyDescent="0.25">
      <c r="W822" s="13"/>
    </row>
    <row r="823" spans="23:23" x14ac:dyDescent="0.25">
      <c r="W823" s="13"/>
    </row>
    <row r="824" spans="23:23" x14ac:dyDescent="0.25">
      <c r="W824" s="13"/>
    </row>
    <row r="825" spans="23:23" x14ac:dyDescent="0.25">
      <c r="W825" s="13"/>
    </row>
    <row r="826" spans="23:23" x14ac:dyDescent="0.25">
      <c r="W826" s="13"/>
    </row>
    <row r="827" spans="23:23" x14ac:dyDescent="0.25">
      <c r="W827" s="13"/>
    </row>
    <row r="828" spans="23:23" x14ac:dyDescent="0.25">
      <c r="W828" s="13"/>
    </row>
    <row r="829" spans="23:23" x14ac:dyDescent="0.25">
      <c r="W829" s="13"/>
    </row>
    <row r="830" spans="23:23" x14ac:dyDescent="0.25">
      <c r="W830" s="13"/>
    </row>
    <row r="831" spans="23:23" x14ac:dyDescent="0.25">
      <c r="W831" s="13"/>
    </row>
    <row r="832" spans="23:23" x14ac:dyDescent="0.25">
      <c r="W832" s="13"/>
    </row>
    <row r="833" spans="23:23" x14ac:dyDescent="0.25">
      <c r="W833" s="13"/>
    </row>
    <row r="834" spans="23:23" x14ac:dyDescent="0.25">
      <c r="W834" s="13"/>
    </row>
    <row r="835" spans="23:23" x14ac:dyDescent="0.25">
      <c r="W835" s="13"/>
    </row>
    <row r="836" spans="23:23" x14ac:dyDescent="0.25">
      <c r="W836" s="13"/>
    </row>
    <row r="837" spans="23:23" x14ac:dyDescent="0.25">
      <c r="W837" s="13"/>
    </row>
    <row r="838" spans="23:23" x14ac:dyDescent="0.25">
      <c r="W838" s="13"/>
    </row>
    <row r="839" spans="23:23" x14ac:dyDescent="0.25">
      <c r="W839" s="13"/>
    </row>
    <row r="840" spans="23:23" x14ac:dyDescent="0.25">
      <c r="W840" s="13"/>
    </row>
    <row r="841" spans="23:23" x14ac:dyDescent="0.25">
      <c r="W841" s="13"/>
    </row>
    <row r="842" spans="23:23" x14ac:dyDescent="0.25">
      <c r="W842" s="13"/>
    </row>
    <row r="843" spans="23:23" x14ac:dyDescent="0.25">
      <c r="W843" s="13"/>
    </row>
    <row r="844" spans="23:23" x14ac:dyDescent="0.25">
      <c r="W844" s="13"/>
    </row>
    <row r="845" spans="23:23" x14ac:dyDescent="0.25">
      <c r="W845" s="13"/>
    </row>
    <row r="846" spans="23:23" x14ac:dyDescent="0.25">
      <c r="W846" s="13"/>
    </row>
    <row r="847" spans="23:23" x14ac:dyDescent="0.25">
      <c r="W847" s="13"/>
    </row>
    <row r="848" spans="23:23" x14ac:dyDescent="0.25">
      <c r="W848" s="13"/>
    </row>
    <row r="849" spans="23:23" x14ac:dyDescent="0.25">
      <c r="W849" s="13"/>
    </row>
    <row r="850" spans="23:23" x14ac:dyDescent="0.25">
      <c r="W850" s="13"/>
    </row>
    <row r="851" spans="23:23" x14ac:dyDescent="0.25">
      <c r="W851" s="13"/>
    </row>
    <row r="852" spans="23:23" x14ac:dyDescent="0.25">
      <c r="W852" s="13"/>
    </row>
    <row r="853" spans="23:23" x14ac:dyDescent="0.25">
      <c r="W853" s="13"/>
    </row>
    <row r="854" spans="23:23" x14ac:dyDescent="0.25">
      <c r="W854" s="13"/>
    </row>
    <row r="855" spans="23:23" x14ac:dyDescent="0.25">
      <c r="W855" s="13"/>
    </row>
    <row r="856" spans="23:23" x14ac:dyDescent="0.25">
      <c r="W856" s="13"/>
    </row>
    <row r="857" spans="23:23" x14ac:dyDescent="0.25">
      <c r="W857" s="13"/>
    </row>
    <row r="858" spans="23:23" x14ac:dyDescent="0.25">
      <c r="W858" s="13"/>
    </row>
    <row r="859" spans="23:23" x14ac:dyDescent="0.25">
      <c r="W859" s="13"/>
    </row>
    <row r="860" spans="23:23" x14ac:dyDescent="0.25">
      <c r="W860" s="13"/>
    </row>
    <row r="861" spans="23:23" x14ac:dyDescent="0.25">
      <c r="W861" s="13"/>
    </row>
    <row r="862" spans="23:23" x14ac:dyDescent="0.25">
      <c r="W862" s="13"/>
    </row>
    <row r="863" spans="23:23" x14ac:dyDescent="0.25">
      <c r="W863" s="13"/>
    </row>
    <row r="864" spans="23:23" x14ac:dyDescent="0.25">
      <c r="W864" s="13"/>
    </row>
    <row r="865" spans="23:23" x14ac:dyDescent="0.25">
      <c r="W865" s="13"/>
    </row>
    <row r="866" spans="23:23" x14ac:dyDescent="0.25">
      <c r="W866" s="13"/>
    </row>
    <row r="867" spans="23:23" x14ac:dyDescent="0.25">
      <c r="W867" s="13"/>
    </row>
    <row r="868" spans="23:23" x14ac:dyDescent="0.25">
      <c r="W868" s="13"/>
    </row>
    <row r="869" spans="23:23" x14ac:dyDescent="0.25">
      <c r="W869" s="13"/>
    </row>
    <row r="870" spans="23:23" x14ac:dyDescent="0.25">
      <c r="W870" s="13"/>
    </row>
    <row r="871" spans="23:23" x14ac:dyDescent="0.25">
      <c r="W871" s="13"/>
    </row>
    <row r="872" spans="23:23" x14ac:dyDescent="0.25">
      <c r="W872" s="13"/>
    </row>
    <row r="873" spans="23:23" x14ac:dyDescent="0.25">
      <c r="W873" s="13"/>
    </row>
    <row r="874" spans="23:23" x14ac:dyDescent="0.25">
      <c r="W874" s="13"/>
    </row>
    <row r="875" spans="23:23" x14ac:dyDescent="0.25">
      <c r="W875" s="13"/>
    </row>
    <row r="876" spans="23:23" x14ac:dyDescent="0.25">
      <c r="W876" s="13"/>
    </row>
    <row r="877" spans="23:23" x14ac:dyDescent="0.25">
      <c r="W877" s="13"/>
    </row>
    <row r="878" spans="23:23" x14ac:dyDescent="0.25">
      <c r="W878" s="13"/>
    </row>
    <row r="879" spans="23:23" x14ac:dyDescent="0.25">
      <c r="W879" s="13"/>
    </row>
    <row r="880" spans="23:23" x14ac:dyDescent="0.25">
      <c r="W880" s="13"/>
    </row>
    <row r="881" spans="23:23" x14ac:dyDescent="0.25">
      <c r="W881" s="13"/>
    </row>
    <row r="882" spans="23:23" x14ac:dyDescent="0.25">
      <c r="W882" s="13"/>
    </row>
    <row r="883" spans="23:23" x14ac:dyDescent="0.25">
      <c r="W883" s="13"/>
    </row>
    <row r="884" spans="23:23" x14ac:dyDescent="0.25">
      <c r="W884" s="13"/>
    </row>
    <row r="885" spans="23:23" x14ac:dyDescent="0.25">
      <c r="W885" s="13"/>
    </row>
    <row r="886" spans="23:23" x14ac:dyDescent="0.25">
      <c r="W886" s="13"/>
    </row>
    <row r="887" spans="23:23" x14ac:dyDescent="0.25">
      <c r="W887" s="13"/>
    </row>
    <row r="888" spans="23:23" x14ac:dyDescent="0.25">
      <c r="W888" s="13"/>
    </row>
    <row r="889" spans="23:23" x14ac:dyDescent="0.25">
      <c r="W889" s="13"/>
    </row>
    <row r="890" spans="23:23" x14ac:dyDescent="0.25">
      <c r="W890" s="13"/>
    </row>
    <row r="891" spans="23:23" x14ac:dyDescent="0.25">
      <c r="W891" s="13"/>
    </row>
    <row r="892" spans="23:23" x14ac:dyDescent="0.25">
      <c r="W892" s="13"/>
    </row>
    <row r="893" spans="23:23" x14ac:dyDescent="0.25">
      <c r="W893" s="13"/>
    </row>
    <row r="894" spans="23:23" x14ac:dyDescent="0.25">
      <c r="W894" s="13"/>
    </row>
    <row r="895" spans="23:23" x14ac:dyDescent="0.25">
      <c r="W895" s="13"/>
    </row>
    <row r="896" spans="23:23" x14ac:dyDescent="0.25">
      <c r="W896" s="13"/>
    </row>
    <row r="897" spans="23:23" x14ac:dyDescent="0.25">
      <c r="W897" s="13"/>
    </row>
    <row r="898" spans="23:23" x14ac:dyDescent="0.25">
      <c r="W898" s="13"/>
    </row>
    <row r="899" spans="23:23" x14ac:dyDescent="0.25">
      <c r="W899" s="13"/>
    </row>
    <row r="900" spans="23:23" x14ac:dyDescent="0.25">
      <c r="W900" s="13"/>
    </row>
    <row r="901" spans="23:23" x14ac:dyDescent="0.25">
      <c r="W901" s="13"/>
    </row>
    <row r="902" spans="23:23" x14ac:dyDescent="0.25">
      <c r="W902" s="13"/>
    </row>
    <row r="903" spans="23:23" x14ac:dyDescent="0.25">
      <c r="W903" s="13"/>
    </row>
    <row r="904" spans="23:23" x14ac:dyDescent="0.25">
      <c r="W904" s="13"/>
    </row>
    <row r="905" spans="23:23" x14ac:dyDescent="0.25">
      <c r="W905" s="13"/>
    </row>
    <row r="906" spans="23:23" x14ac:dyDescent="0.25">
      <c r="W906" s="13"/>
    </row>
    <row r="907" spans="23:23" x14ac:dyDescent="0.25">
      <c r="W907" s="13"/>
    </row>
    <row r="908" spans="23:23" x14ac:dyDescent="0.25">
      <c r="W908" s="13"/>
    </row>
    <row r="909" spans="23:23" x14ac:dyDescent="0.25">
      <c r="W909" s="13"/>
    </row>
    <row r="910" spans="23:23" x14ac:dyDescent="0.25">
      <c r="W910" s="13"/>
    </row>
    <row r="911" spans="23:23" x14ac:dyDescent="0.25">
      <c r="W911" s="13"/>
    </row>
    <row r="912" spans="23:23" x14ac:dyDescent="0.25">
      <c r="W912" s="13"/>
    </row>
    <row r="913" spans="23:23" x14ac:dyDescent="0.25">
      <c r="W913" s="13"/>
    </row>
    <row r="914" spans="23:23" x14ac:dyDescent="0.25">
      <c r="W914" s="13"/>
    </row>
    <row r="915" spans="23:23" x14ac:dyDescent="0.25">
      <c r="W915" s="13"/>
    </row>
    <row r="916" spans="23:23" x14ac:dyDescent="0.25">
      <c r="W916" s="13"/>
    </row>
    <row r="917" spans="23:23" x14ac:dyDescent="0.25">
      <c r="W917" s="13"/>
    </row>
    <row r="918" spans="23:23" x14ac:dyDescent="0.25">
      <c r="W918" s="13"/>
    </row>
    <row r="919" spans="23:23" x14ac:dyDescent="0.25">
      <c r="W919" s="13"/>
    </row>
  </sheetData>
  <mergeCells count="19">
    <mergeCell ref="A17:C20"/>
    <mergeCell ref="D17:W20"/>
    <mergeCell ref="A22:C22"/>
    <mergeCell ref="E22:F22"/>
    <mergeCell ref="H22:J22"/>
    <mergeCell ref="M22:O22"/>
    <mergeCell ref="T29:X29"/>
    <mergeCell ref="O30:R30"/>
    <mergeCell ref="A23:C23"/>
    <mergeCell ref="H23:I23"/>
    <mergeCell ref="H24:I24"/>
    <mergeCell ref="H25:I25"/>
    <mergeCell ref="H26:I26"/>
    <mergeCell ref="O31:R31"/>
    <mergeCell ref="O32:R32"/>
    <mergeCell ref="O33:R33"/>
    <mergeCell ref="A29:G29"/>
    <mergeCell ref="H29:N29"/>
    <mergeCell ref="O29:S29"/>
  </mergeCells>
  <conditionalFormatting sqref="W31:W33">
    <cfRule type="containsText" dxfId="35" priority="1" stopIfTrue="1" operator="containsText" text="Cerrada">
      <formula>NOT(ISERROR(SEARCH("Cerrada",W31)))</formula>
    </cfRule>
    <cfRule type="containsText" dxfId="34" priority="2" stopIfTrue="1" operator="containsText" text="En ejecución">
      <formula>NOT(ISERROR(SEARCH("En ejecución",W31)))</formula>
    </cfRule>
    <cfRule type="containsText" dxfId="33" priority="3" stopIfTrue="1" operator="containsText" text="Vencida">
      <formula>NOT(ISERROR(SEARCH("Vencida",W31)))</formula>
    </cfRule>
  </conditionalFormatting>
  <dataValidations count="7">
    <dataValidation type="list" allowBlank="1" showInputMessage="1" showErrorMessage="1" sqref="W31:W33">
      <formula1>$I$2:$I$4</formula1>
    </dataValidation>
    <dataValidation type="list" allowBlank="1" showInputMessage="1" showErrorMessage="1" sqref="V31:V33">
      <formula1>$J$2:$J$4</formula1>
    </dataValidation>
    <dataValidation type="list" allowBlank="1" showInputMessage="1" showErrorMessage="1" sqref="I31:I33">
      <formula1>$H$2:$H$3</formula1>
    </dataValidation>
    <dataValidation type="list" allowBlank="1" showInputMessage="1" showErrorMessage="1" sqref="F31:F33">
      <formula1>$G$2:$G$5</formula1>
    </dataValidation>
    <dataValidation type="list" allowBlank="1" showInputMessage="1" showErrorMessage="1" sqref="C31:C33">
      <formula1>$D$2:$D$13</formula1>
    </dataValidation>
    <dataValidation type="list" allowBlank="1" showInputMessage="1" showErrorMessage="1" sqref="B31:B33">
      <formula1>$F$2:$F$6</formula1>
    </dataValidation>
    <dataValidation type="list" allowBlank="1" showErrorMessage="1" sqref="A23">
      <formula1>PROCESOS</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A919"/>
  <sheetViews>
    <sheetView showGridLines="0" topLeftCell="A21" zoomScale="80" zoomScaleNormal="80" workbookViewId="0">
      <selection activeCell="F27" sqref="F27"/>
    </sheetView>
  </sheetViews>
  <sheetFormatPr baseColWidth="10" defaultColWidth="14.42578125" defaultRowHeight="15" customHeight="1" x14ac:dyDescent="0.25"/>
  <cols>
    <col min="1" max="1" width="6.5703125" style="173" customWidth="1"/>
    <col min="2" max="2" width="10.7109375" style="173" customWidth="1"/>
    <col min="3" max="3" width="17.5703125" style="173" customWidth="1"/>
    <col min="4" max="4" width="21.5703125" style="173" customWidth="1"/>
    <col min="5" max="5" width="52.28515625" style="173" customWidth="1"/>
    <col min="6" max="6" width="24.140625" style="173" customWidth="1"/>
    <col min="7" max="7" width="26.5703125" style="173" customWidth="1"/>
    <col min="8" max="8" width="25.85546875" style="173" customWidth="1"/>
    <col min="9" max="9" width="14" style="173" customWidth="1"/>
    <col min="10" max="10" width="18" style="173" customWidth="1"/>
    <col min="11" max="11" width="18.5703125" style="173" customWidth="1"/>
    <col min="12" max="12" width="20" style="173" customWidth="1"/>
    <col min="13" max="13" width="18.28515625" style="173" customWidth="1"/>
    <col min="14" max="15" width="18" style="173" customWidth="1"/>
    <col min="16" max="16" width="26.28515625" style="173" customWidth="1"/>
    <col min="17" max="17" width="24.85546875" style="173" customWidth="1"/>
    <col min="18" max="18" width="19.42578125" style="173" customWidth="1"/>
    <col min="19" max="19" width="28.140625" style="173" customWidth="1"/>
    <col min="20" max="20" width="57.28515625" style="173" customWidth="1"/>
    <col min="21" max="21" width="40.140625" style="173" customWidth="1"/>
    <col min="22" max="22" width="18.42578125" style="173" customWidth="1"/>
    <col min="23" max="23" width="19.42578125" style="173" customWidth="1"/>
    <col min="24" max="24" width="80.28515625" style="173" customWidth="1"/>
    <col min="25" max="25" width="31.140625" style="173" customWidth="1"/>
    <col min="26" max="26" width="14.42578125" style="173" customWidth="1"/>
    <col min="27" max="28" width="11" style="173" customWidth="1"/>
    <col min="29" max="16384" width="14.42578125" style="173"/>
  </cols>
  <sheetData>
    <row r="1" spans="1:26" ht="44.25" hidden="1" customHeight="1" x14ac:dyDescent="0.35">
      <c r="A1" s="2"/>
      <c r="B1" s="88"/>
      <c r="C1" s="89" t="s">
        <v>1</v>
      </c>
      <c r="D1" s="89" t="s">
        <v>2</v>
      </c>
      <c r="E1" s="5"/>
      <c r="F1" s="6" t="s">
        <v>3</v>
      </c>
      <c r="G1" s="6" t="s">
        <v>144</v>
      </c>
      <c r="H1" s="6" t="s">
        <v>5</v>
      </c>
      <c r="I1" s="6" t="s">
        <v>7</v>
      </c>
      <c r="J1" s="6" t="s">
        <v>166</v>
      </c>
      <c r="K1" s="1"/>
      <c r="L1" s="8"/>
      <c r="M1" s="7"/>
      <c r="N1" s="7"/>
      <c r="O1" s="7"/>
      <c r="P1" s="7"/>
      <c r="Q1" s="7"/>
      <c r="R1" s="7"/>
      <c r="S1" s="1"/>
      <c r="T1" s="1"/>
      <c r="U1" s="1"/>
      <c r="V1" s="1"/>
      <c r="W1" s="1"/>
      <c r="X1" s="1"/>
      <c r="Y1" s="1"/>
    </row>
    <row r="2" spans="1:26" s="79" customFormat="1" ht="26.25" hidden="1" thickBot="1" x14ac:dyDescent="0.25">
      <c r="A2" s="75"/>
      <c r="B2" s="87"/>
      <c r="C2" s="90" t="s">
        <v>8</v>
      </c>
      <c r="D2" s="91" t="s">
        <v>9</v>
      </c>
      <c r="E2" s="82"/>
      <c r="F2" s="94" t="s">
        <v>10</v>
      </c>
      <c r="G2" s="95" t="s">
        <v>162</v>
      </c>
      <c r="H2" s="94" t="s">
        <v>24</v>
      </c>
      <c r="I2" s="160" t="s">
        <v>149</v>
      </c>
      <c r="J2" s="80" t="s">
        <v>164</v>
      </c>
      <c r="K2" s="75"/>
      <c r="L2" s="76"/>
      <c r="M2" s="78"/>
      <c r="N2" s="78"/>
      <c r="O2" s="78"/>
      <c r="P2" s="78"/>
      <c r="Q2" s="78"/>
      <c r="R2" s="78"/>
      <c r="S2" s="75"/>
      <c r="T2" s="75"/>
      <c r="U2" s="75"/>
      <c r="V2" s="75"/>
      <c r="W2" s="75"/>
      <c r="X2" s="75"/>
      <c r="Y2" s="75"/>
    </row>
    <row r="3" spans="1:26" s="79" customFormat="1" ht="26.25" hidden="1" thickBot="1" x14ac:dyDescent="0.25">
      <c r="A3" s="75"/>
      <c r="B3" s="87"/>
      <c r="C3" s="90" t="s">
        <v>14</v>
      </c>
      <c r="D3" s="91" t="s">
        <v>15</v>
      </c>
      <c r="E3" s="82"/>
      <c r="F3" s="94" t="s">
        <v>135</v>
      </c>
      <c r="G3" s="95" t="s">
        <v>11</v>
      </c>
      <c r="H3" s="95" t="s">
        <v>147</v>
      </c>
      <c r="I3" s="162" t="s">
        <v>150</v>
      </c>
      <c r="J3" s="80" t="s">
        <v>167</v>
      </c>
      <c r="K3" s="75"/>
      <c r="L3" s="76"/>
      <c r="M3" s="78"/>
      <c r="N3" s="78"/>
      <c r="O3" s="78"/>
      <c r="P3" s="78"/>
      <c r="Q3" s="78"/>
      <c r="R3" s="78"/>
      <c r="S3" s="75"/>
      <c r="T3" s="75"/>
      <c r="U3" s="75"/>
      <c r="V3" s="75"/>
      <c r="W3" s="75"/>
      <c r="X3" s="75"/>
      <c r="Y3" s="75"/>
    </row>
    <row r="4" spans="1:26" s="79" customFormat="1" ht="26.25" hidden="1" thickBot="1" x14ac:dyDescent="0.25">
      <c r="A4" s="75"/>
      <c r="B4" s="87"/>
      <c r="C4" s="90" t="s">
        <v>126</v>
      </c>
      <c r="D4" s="91" t="s">
        <v>130</v>
      </c>
      <c r="E4" s="82"/>
      <c r="F4" s="94" t="s">
        <v>136</v>
      </c>
      <c r="G4" s="95" t="s">
        <v>145</v>
      </c>
      <c r="H4" s="83"/>
      <c r="I4" s="161" t="s">
        <v>30</v>
      </c>
      <c r="J4" s="80" t="s">
        <v>165</v>
      </c>
      <c r="K4" s="75"/>
      <c r="L4" s="76"/>
      <c r="M4" s="78"/>
      <c r="N4" s="78"/>
      <c r="O4" s="78"/>
      <c r="P4" s="78"/>
      <c r="Q4" s="78"/>
      <c r="R4" s="78"/>
      <c r="S4" s="75"/>
      <c r="T4" s="75"/>
      <c r="U4" s="75"/>
      <c r="V4" s="75"/>
      <c r="W4" s="75"/>
      <c r="X4" s="75"/>
      <c r="Y4" s="75"/>
    </row>
    <row r="5" spans="1:26" s="79" customFormat="1" ht="39" hidden="1" thickBot="1" x14ac:dyDescent="0.25">
      <c r="A5" s="75"/>
      <c r="B5" s="87"/>
      <c r="C5" s="91" t="s">
        <v>124</v>
      </c>
      <c r="D5" s="91" t="s">
        <v>132</v>
      </c>
      <c r="E5" s="82"/>
      <c r="F5" s="95" t="s">
        <v>137</v>
      </c>
      <c r="G5" s="95" t="s">
        <v>17</v>
      </c>
      <c r="H5" s="81"/>
      <c r="I5" s="80"/>
      <c r="J5" s="80"/>
      <c r="K5" s="75"/>
      <c r="L5" s="76"/>
      <c r="M5" s="78"/>
      <c r="N5" s="78"/>
      <c r="O5" s="78"/>
      <c r="P5" s="78"/>
      <c r="Q5" s="78"/>
      <c r="R5" s="78"/>
      <c r="S5" s="75"/>
      <c r="T5" s="75"/>
      <c r="U5" s="75"/>
      <c r="V5" s="75"/>
      <c r="W5" s="75"/>
      <c r="X5" s="75"/>
      <c r="Y5" s="75"/>
    </row>
    <row r="6" spans="1:26" s="79" customFormat="1" ht="26.25" hidden="1" thickBot="1" x14ac:dyDescent="0.25">
      <c r="A6" s="75"/>
      <c r="B6" s="87"/>
      <c r="C6" s="90" t="s">
        <v>38</v>
      </c>
      <c r="D6" s="91" t="s">
        <v>131</v>
      </c>
      <c r="F6" s="95" t="s">
        <v>138</v>
      </c>
      <c r="G6" s="81"/>
      <c r="H6" s="81"/>
      <c r="I6" s="80"/>
      <c r="J6" s="80"/>
      <c r="K6" s="75"/>
      <c r="L6" s="76"/>
      <c r="M6" s="78"/>
      <c r="N6" s="78"/>
      <c r="O6" s="78"/>
      <c r="P6" s="78"/>
      <c r="Q6" s="78"/>
      <c r="R6" s="78"/>
      <c r="S6" s="75"/>
      <c r="T6" s="75"/>
      <c r="U6" s="75"/>
      <c r="V6" s="75"/>
      <c r="W6" s="75"/>
      <c r="X6" s="75"/>
      <c r="Y6" s="75"/>
    </row>
    <row r="7" spans="1:26" s="79" customFormat="1" ht="26.25" hidden="1" thickBot="1" x14ac:dyDescent="0.25">
      <c r="A7" s="75"/>
      <c r="B7" s="87"/>
      <c r="C7" s="90" t="s">
        <v>42</v>
      </c>
      <c r="D7" s="91" t="s">
        <v>133</v>
      </c>
      <c r="E7" s="82"/>
      <c r="F7" s="83"/>
      <c r="G7" s="81"/>
      <c r="H7" s="81"/>
      <c r="I7" s="84"/>
      <c r="J7" s="84"/>
      <c r="K7" s="75"/>
      <c r="L7" s="76"/>
      <c r="M7" s="78"/>
      <c r="N7" s="78"/>
      <c r="O7" s="78"/>
      <c r="P7" s="78"/>
      <c r="Q7" s="78"/>
      <c r="R7" s="78"/>
      <c r="S7" s="75"/>
      <c r="T7" s="75"/>
      <c r="U7" s="75"/>
      <c r="V7" s="75"/>
      <c r="W7" s="75"/>
      <c r="X7" s="75"/>
      <c r="Y7" s="75"/>
    </row>
    <row r="8" spans="1:26" s="79" customFormat="1" ht="26.25" hidden="1" thickBot="1" x14ac:dyDescent="0.25">
      <c r="A8" s="75"/>
      <c r="B8" s="87"/>
      <c r="C8" s="90" t="s">
        <v>45</v>
      </c>
      <c r="D8" s="91" t="s">
        <v>35</v>
      </c>
      <c r="E8" s="82"/>
      <c r="F8" s="83"/>
      <c r="G8" s="81"/>
      <c r="H8" s="81"/>
      <c r="I8" s="80"/>
      <c r="J8" s="80"/>
      <c r="K8" s="75"/>
      <c r="L8" s="76"/>
      <c r="M8" s="78"/>
      <c r="N8" s="78"/>
      <c r="O8" s="78"/>
      <c r="P8" s="78"/>
      <c r="Q8" s="78"/>
      <c r="R8" s="78"/>
      <c r="S8" s="75"/>
      <c r="T8" s="75"/>
      <c r="U8" s="75"/>
      <c r="V8" s="75"/>
      <c r="W8" s="75"/>
      <c r="X8" s="75"/>
      <c r="Y8" s="75"/>
    </row>
    <row r="9" spans="1:26" s="79" customFormat="1" ht="51.75" hidden="1" thickBot="1" x14ac:dyDescent="0.25">
      <c r="A9" s="75"/>
      <c r="B9" s="87"/>
      <c r="C9" s="90" t="s">
        <v>127</v>
      </c>
      <c r="D9" s="91" t="s">
        <v>39</v>
      </c>
      <c r="E9" s="82"/>
      <c r="F9" s="81"/>
      <c r="G9" s="81"/>
      <c r="H9" s="81"/>
      <c r="I9" s="80"/>
      <c r="J9" s="80"/>
      <c r="K9" s="75"/>
      <c r="L9" s="76"/>
      <c r="M9" s="78"/>
      <c r="N9" s="78"/>
      <c r="O9" s="78"/>
      <c r="P9" s="78"/>
      <c r="Q9" s="78"/>
      <c r="R9" s="78"/>
      <c r="S9" s="75"/>
      <c r="T9" s="75"/>
      <c r="U9" s="75"/>
      <c r="V9" s="75"/>
      <c r="W9" s="75"/>
      <c r="X9" s="75"/>
      <c r="Y9" s="75"/>
    </row>
    <row r="10" spans="1:26" s="79" customFormat="1" ht="26.25" hidden="1" thickBot="1" x14ac:dyDescent="0.25">
      <c r="A10" s="75"/>
      <c r="B10" s="87"/>
      <c r="C10" s="90" t="s">
        <v>50</v>
      </c>
      <c r="D10" s="91" t="s">
        <v>43</v>
      </c>
      <c r="E10" s="82"/>
      <c r="F10" s="81"/>
      <c r="G10" s="81"/>
      <c r="H10" s="81"/>
      <c r="I10" s="80"/>
      <c r="J10" s="80"/>
      <c r="K10" s="75"/>
      <c r="L10" s="76"/>
      <c r="M10" s="78"/>
      <c r="N10" s="78"/>
      <c r="O10" s="78"/>
      <c r="P10" s="78"/>
      <c r="Q10" s="78"/>
      <c r="R10" s="78"/>
      <c r="S10" s="75"/>
      <c r="T10" s="75"/>
      <c r="U10" s="75"/>
      <c r="V10" s="75"/>
      <c r="W10" s="75"/>
      <c r="X10" s="75"/>
      <c r="Y10" s="75"/>
    </row>
    <row r="11" spans="1:26" s="79" customFormat="1" ht="39" hidden="1" thickBot="1" x14ac:dyDescent="0.25">
      <c r="A11" s="75"/>
      <c r="B11" s="87"/>
      <c r="C11" s="90" t="s">
        <v>52</v>
      </c>
      <c r="D11" s="91" t="s">
        <v>139</v>
      </c>
      <c r="E11" s="82"/>
      <c r="F11" s="81"/>
      <c r="G11" s="81"/>
      <c r="H11" s="81"/>
      <c r="I11" s="80"/>
      <c r="J11" s="80"/>
      <c r="K11" s="75"/>
      <c r="L11" s="76"/>
      <c r="M11" s="78"/>
      <c r="N11" s="78"/>
      <c r="O11" s="78"/>
      <c r="P11" s="78"/>
      <c r="Q11" s="78"/>
      <c r="R11" s="78"/>
      <c r="S11" s="75"/>
      <c r="T11" s="75"/>
      <c r="U11" s="75"/>
      <c r="V11" s="75"/>
      <c r="W11" s="75"/>
      <c r="X11" s="75"/>
      <c r="Y11" s="75"/>
    </row>
    <row r="12" spans="1:26" s="79" customFormat="1" ht="26.25" hidden="1" thickBot="1" x14ac:dyDescent="0.25">
      <c r="A12" s="75"/>
      <c r="B12" s="87"/>
      <c r="C12" s="90" t="s">
        <v>54</v>
      </c>
      <c r="D12" s="91" t="s">
        <v>134</v>
      </c>
      <c r="E12" s="82"/>
      <c r="F12" s="85"/>
      <c r="G12" s="85"/>
      <c r="H12" s="85"/>
      <c r="I12" s="86"/>
      <c r="J12" s="78"/>
      <c r="K12" s="78"/>
      <c r="L12" s="75"/>
      <c r="M12" s="76"/>
      <c r="N12" s="78"/>
      <c r="O12" s="78"/>
      <c r="P12" s="78"/>
      <c r="Q12" s="78"/>
      <c r="R12" s="78"/>
      <c r="S12" s="78"/>
      <c r="T12" s="75"/>
      <c r="U12" s="75"/>
      <c r="V12" s="75"/>
      <c r="W12" s="75"/>
      <c r="X12" s="75"/>
      <c r="Y12" s="75"/>
      <c r="Z12" s="75"/>
    </row>
    <row r="13" spans="1:26" s="79" customFormat="1" ht="39" hidden="1" thickBot="1" x14ac:dyDescent="0.25">
      <c r="A13" s="75"/>
      <c r="B13" s="87"/>
      <c r="C13" s="90" t="s">
        <v>55</v>
      </c>
      <c r="D13" s="91" t="s">
        <v>53</v>
      </c>
      <c r="E13" s="82"/>
      <c r="F13" s="85"/>
      <c r="G13" s="85"/>
      <c r="H13" s="85"/>
      <c r="I13" s="86"/>
      <c r="J13" s="78"/>
      <c r="K13" s="78"/>
      <c r="L13" s="75"/>
      <c r="M13" s="76"/>
      <c r="N13" s="78"/>
      <c r="O13" s="78"/>
      <c r="P13" s="78"/>
      <c r="Q13" s="78"/>
      <c r="R13" s="78"/>
      <c r="S13" s="78"/>
      <c r="T13" s="75"/>
      <c r="U13" s="75"/>
      <c r="V13" s="75"/>
      <c r="W13" s="75"/>
      <c r="X13" s="75"/>
      <c r="Y13" s="75"/>
      <c r="Z13" s="75"/>
    </row>
    <row r="14" spans="1:26" s="79" customFormat="1" ht="26.25" hidden="1" thickBot="1" x14ac:dyDescent="0.25">
      <c r="A14" s="75"/>
      <c r="B14" s="87"/>
      <c r="C14" s="91" t="s">
        <v>128</v>
      </c>
      <c r="D14" s="92"/>
      <c r="E14" s="82"/>
      <c r="F14" s="85"/>
      <c r="G14" s="85"/>
      <c r="H14" s="85"/>
      <c r="I14" s="86"/>
      <c r="J14" s="78"/>
      <c r="K14" s="78"/>
      <c r="L14" s="75"/>
      <c r="M14" s="76"/>
      <c r="N14" s="78"/>
      <c r="O14" s="78"/>
      <c r="P14" s="78"/>
      <c r="Q14" s="78"/>
      <c r="R14" s="78"/>
      <c r="S14" s="78"/>
      <c r="T14" s="75"/>
      <c r="U14" s="75"/>
      <c r="V14" s="75"/>
      <c r="W14" s="75"/>
      <c r="X14" s="75"/>
      <c r="Y14" s="75"/>
      <c r="Z14" s="75"/>
    </row>
    <row r="15" spans="1:26" s="79" customFormat="1" ht="39" hidden="1" thickBot="1" x14ac:dyDescent="0.25">
      <c r="A15" s="75"/>
      <c r="B15" s="87"/>
      <c r="C15" s="93" t="s">
        <v>21</v>
      </c>
      <c r="D15" s="91"/>
      <c r="E15" s="82"/>
      <c r="F15" s="85"/>
      <c r="G15" s="85"/>
      <c r="H15" s="85"/>
      <c r="I15" s="86"/>
      <c r="J15" s="78"/>
      <c r="K15" s="78"/>
      <c r="L15" s="75"/>
      <c r="M15" s="76"/>
      <c r="N15" s="78"/>
      <c r="O15" s="78"/>
      <c r="P15" s="78"/>
      <c r="Q15" s="78"/>
      <c r="R15" s="78"/>
      <c r="S15" s="78"/>
      <c r="T15" s="75"/>
      <c r="U15" s="75"/>
      <c r="V15" s="75"/>
      <c r="W15" s="75"/>
      <c r="X15" s="75"/>
      <c r="Y15" s="75"/>
      <c r="Z15" s="75"/>
    </row>
    <row r="16" spans="1:26" ht="24" hidden="1" thickBot="1" x14ac:dyDescent="0.4">
      <c r="A16" s="2"/>
      <c r="B16" s="1"/>
      <c r="C16" s="1"/>
      <c r="D16" s="1"/>
      <c r="E16" s="14"/>
      <c r="F16" s="1"/>
      <c r="G16" s="14"/>
      <c r="H16" s="14"/>
      <c r="I16" s="7"/>
      <c r="J16" s="7"/>
      <c r="K16" s="7"/>
      <c r="L16" s="7"/>
      <c r="M16" s="8"/>
      <c r="N16" s="7"/>
      <c r="O16" s="7"/>
      <c r="P16" s="7"/>
      <c r="Q16" s="7"/>
      <c r="R16" s="7"/>
      <c r="S16" s="7"/>
      <c r="T16" s="15"/>
      <c r="U16" s="15"/>
      <c r="V16" s="15"/>
      <c r="W16" s="1"/>
      <c r="X16" s="16"/>
      <c r="Y16" s="16"/>
      <c r="Z16" s="1"/>
    </row>
    <row r="17" spans="1:27" ht="27.75" customHeight="1" x14ac:dyDescent="0.25">
      <c r="A17" s="553"/>
      <c r="B17" s="496"/>
      <c r="C17" s="497"/>
      <c r="D17" s="538" t="s">
        <v>56</v>
      </c>
      <c r="E17" s="539"/>
      <c r="F17" s="539"/>
      <c r="G17" s="539"/>
      <c r="H17" s="539"/>
      <c r="I17" s="539"/>
      <c r="J17" s="539"/>
      <c r="K17" s="539"/>
      <c r="L17" s="539"/>
      <c r="M17" s="539"/>
      <c r="N17" s="539"/>
      <c r="O17" s="539"/>
      <c r="P17" s="539"/>
      <c r="Q17" s="539"/>
      <c r="R17" s="539"/>
      <c r="S17" s="539"/>
      <c r="T17" s="539"/>
      <c r="U17" s="539"/>
      <c r="V17" s="539"/>
      <c r="W17" s="540"/>
      <c r="X17" s="121" t="s">
        <v>57</v>
      </c>
      <c r="Z17" s="1"/>
    </row>
    <row r="18" spans="1:27" ht="27.75" customHeight="1" x14ac:dyDescent="0.25">
      <c r="A18" s="554"/>
      <c r="B18" s="555"/>
      <c r="C18" s="439"/>
      <c r="D18" s="541"/>
      <c r="E18" s="542"/>
      <c r="F18" s="542"/>
      <c r="G18" s="542"/>
      <c r="H18" s="542"/>
      <c r="I18" s="542"/>
      <c r="J18" s="542"/>
      <c r="K18" s="542"/>
      <c r="L18" s="542"/>
      <c r="M18" s="542"/>
      <c r="N18" s="542"/>
      <c r="O18" s="542"/>
      <c r="P18" s="542"/>
      <c r="Q18" s="542"/>
      <c r="R18" s="542"/>
      <c r="S18" s="542"/>
      <c r="T18" s="542"/>
      <c r="U18" s="542"/>
      <c r="V18" s="542"/>
      <c r="W18" s="543"/>
      <c r="X18" s="176" t="s">
        <v>168</v>
      </c>
      <c r="Z18" s="1"/>
    </row>
    <row r="19" spans="1:27" ht="27.75" customHeight="1" x14ac:dyDescent="0.25">
      <c r="A19" s="554"/>
      <c r="B19" s="555"/>
      <c r="C19" s="439"/>
      <c r="D19" s="541"/>
      <c r="E19" s="542"/>
      <c r="F19" s="542"/>
      <c r="G19" s="542"/>
      <c r="H19" s="542"/>
      <c r="I19" s="542"/>
      <c r="J19" s="542"/>
      <c r="K19" s="542"/>
      <c r="L19" s="542"/>
      <c r="M19" s="542"/>
      <c r="N19" s="542"/>
      <c r="O19" s="542"/>
      <c r="P19" s="542"/>
      <c r="Q19" s="542"/>
      <c r="R19" s="542"/>
      <c r="S19" s="542"/>
      <c r="T19" s="542"/>
      <c r="U19" s="542"/>
      <c r="V19" s="542"/>
      <c r="W19" s="543"/>
      <c r="X19" s="177" t="s">
        <v>169</v>
      </c>
      <c r="Z19" s="1"/>
    </row>
    <row r="20" spans="1:27" ht="27.75" customHeight="1" thickBot="1" x14ac:dyDescent="0.3">
      <c r="A20" s="556"/>
      <c r="B20" s="419"/>
      <c r="C20" s="420"/>
      <c r="D20" s="544"/>
      <c r="E20" s="545"/>
      <c r="F20" s="545"/>
      <c r="G20" s="545"/>
      <c r="H20" s="545"/>
      <c r="I20" s="545"/>
      <c r="J20" s="545"/>
      <c r="K20" s="545"/>
      <c r="L20" s="545"/>
      <c r="M20" s="545"/>
      <c r="N20" s="545"/>
      <c r="O20" s="545"/>
      <c r="P20" s="545"/>
      <c r="Q20" s="545"/>
      <c r="R20" s="545"/>
      <c r="S20" s="545"/>
      <c r="T20" s="545"/>
      <c r="U20" s="545"/>
      <c r="V20" s="545"/>
      <c r="W20" s="546"/>
      <c r="X20" s="122" t="s">
        <v>58</v>
      </c>
      <c r="Z20" s="1"/>
    </row>
    <row r="21" spans="1:27" ht="36.75" customHeight="1" thickBot="1" x14ac:dyDescent="0.3">
      <c r="A21" s="17"/>
      <c r="B21" s="18"/>
      <c r="C21" s="18"/>
      <c r="D21" s="18"/>
      <c r="E21" s="19"/>
      <c r="F21" s="20"/>
      <c r="G21" s="21"/>
      <c r="H21" s="21"/>
      <c r="I21" s="20"/>
      <c r="J21" s="20"/>
      <c r="K21" s="20"/>
      <c r="L21" s="20"/>
      <c r="M21" s="20"/>
      <c r="N21" s="20"/>
      <c r="O21" s="20"/>
      <c r="P21" s="20"/>
      <c r="Q21" s="20"/>
      <c r="R21" s="20"/>
      <c r="S21" s="20"/>
      <c r="T21" s="22"/>
      <c r="U21" s="22"/>
      <c r="V21" s="22"/>
      <c r="W21" s="20"/>
      <c r="X21" s="21"/>
    </row>
    <row r="22" spans="1:27" ht="63" customHeight="1" thickBot="1" x14ac:dyDescent="0.3">
      <c r="A22" s="547" t="s">
        <v>59</v>
      </c>
      <c r="B22" s="548"/>
      <c r="C22" s="549"/>
      <c r="D22" s="23"/>
      <c r="E22" s="530" t="str">
        <f>CONCATENATE("INFORME DE SEGUIMIENTO DEL PROCESO ",A23)</f>
        <v>INFORME DE SEGUIMIENTO DEL PROCESO GESTIÓN JURÍDICA</v>
      </c>
      <c r="F22" s="531"/>
      <c r="G22" s="21"/>
      <c r="H22" s="566" t="s">
        <v>60</v>
      </c>
      <c r="I22" s="567"/>
      <c r="J22" s="568"/>
      <c r="K22" s="107"/>
      <c r="L22" s="107"/>
      <c r="M22" s="574" t="s">
        <v>61</v>
      </c>
      <c r="N22" s="575"/>
      <c r="O22" s="576"/>
      <c r="P22" s="111"/>
      <c r="Q22" s="111"/>
      <c r="R22" s="111"/>
      <c r="S22" s="111"/>
      <c r="T22" s="111"/>
      <c r="U22" s="111"/>
      <c r="V22" s="111"/>
      <c r="W22" s="111"/>
      <c r="X22" s="110"/>
    </row>
    <row r="23" spans="1:27" ht="53.25" customHeight="1" thickBot="1" x14ac:dyDescent="0.3">
      <c r="A23" s="590" t="s">
        <v>45</v>
      </c>
      <c r="B23" s="591"/>
      <c r="C23" s="592"/>
      <c r="D23" s="23"/>
      <c r="E23" s="125" t="s">
        <v>151</v>
      </c>
      <c r="F23" s="126">
        <f>COUNTA(A31:A40)</f>
        <v>0</v>
      </c>
      <c r="G23" s="21"/>
      <c r="H23" s="569" t="s">
        <v>69</v>
      </c>
      <c r="I23" s="570"/>
      <c r="J23" s="126">
        <f>COUNTIF(I31:I40,"Acción correctiva")</f>
        <v>0</v>
      </c>
      <c r="K23" s="112"/>
      <c r="L23" s="108"/>
      <c r="M23" s="113" t="s">
        <v>65</v>
      </c>
      <c r="N23" s="124" t="s">
        <v>66</v>
      </c>
      <c r="O23" s="156" t="s">
        <v>67</v>
      </c>
      <c r="P23" s="111"/>
      <c r="Q23" s="111"/>
      <c r="R23" s="111"/>
      <c r="S23" s="111"/>
      <c r="T23" s="111"/>
      <c r="U23" s="110"/>
      <c r="V23" s="110"/>
      <c r="W23" s="23"/>
      <c r="X23" s="110"/>
    </row>
    <row r="24" spans="1:27" ht="48.75" customHeight="1" thickBot="1" x14ac:dyDescent="0.4">
      <c r="A24" s="27"/>
      <c r="B24" s="23"/>
      <c r="C24" s="23"/>
      <c r="D24" s="28"/>
      <c r="E24" s="127" t="s">
        <v>62</v>
      </c>
      <c r="F24" s="128">
        <f>COUNTA(H31:H40)</f>
        <v>0</v>
      </c>
      <c r="G24" s="24"/>
      <c r="H24" s="571" t="s">
        <v>156</v>
      </c>
      <c r="I24" s="572"/>
      <c r="J24" s="131">
        <f>COUNTIF(I31:I40,"Acción Preventiva y/o de mejora")</f>
        <v>0</v>
      </c>
      <c r="K24" s="112"/>
      <c r="L24" s="108"/>
      <c r="M24" s="114">
        <v>2016</v>
      </c>
      <c r="N24" s="37"/>
      <c r="O24" s="115">
        <v>0</v>
      </c>
      <c r="P24" s="111"/>
      <c r="Q24" s="111"/>
      <c r="R24" s="112"/>
      <c r="S24" s="112"/>
      <c r="T24" s="112"/>
      <c r="U24" s="110"/>
      <c r="V24" s="110"/>
      <c r="W24" s="23"/>
      <c r="X24" s="110"/>
    </row>
    <row r="25" spans="1:27" ht="53.25" customHeight="1" x14ac:dyDescent="0.35">
      <c r="A25" s="27"/>
      <c r="B25" s="23"/>
      <c r="C25" s="23"/>
      <c r="D25" s="33"/>
      <c r="E25" s="129" t="s">
        <v>152</v>
      </c>
      <c r="F25" s="128">
        <f>COUNTIF(W31:W40, "Vencida")</f>
        <v>0</v>
      </c>
      <c r="G25" s="24"/>
      <c r="H25" s="573"/>
      <c r="I25" s="573"/>
      <c r="J25" s="118"/>
      <c r="K25" s="112"/>
      <c r="L25" s="108"/>
      <c r="M25" s="116">
        <v>2017</v>
      </c>
      <c r="N25" s="46"/>
      <c r="O25" s="117">
        <v>0</v>
      </c>
      <c r="P25" s="111"/>
      <c r="Q25" s="111"/>
      <c r="R25" s="112"/>
      <c r="S25" s="112"/>
      <c r="T25" s="112"/>
      <c r="U25" s="110"/>
      <c r="V25" s="110"/>
      <c r="W25" s="23"/>
      <c r="X25" s="62"/>
    </row>
    <row r="26" spans="1:27" ht="48.75" customHeight="1" x14ac:dyDescent="0.35">
      <c r="A26" s="27"/>
      <c r="B26" s="23"/>
      <c r="C26" s="23"/>
      <c r="D26" s="28"/>
      <c r="E26" s="129" t="s">
        <v>153</v>
      </c>
      <c r="F26" s="128">
        <f>COUNTIF(W31:W40, "En ejecución")</f>
        <v>0</v>
      </c>
      <c r="G26" s="24"/>
      <c r="H26" s="573"/>
      <c r="I26" s="573"/>
      <c r="J26" s="174"/>
      <c r="K26" s="118"/>
      <c r="L26" s="108"/>
      <c r="M26" s="116">
        <v>2018</v>
      </c>
      <c r="N26" s="46"/>
      <c r="O26" s="117"/>
      <c r="P26" s="111"/>
      <c r="Q26" s="111"/>
      <c r="R26" s="112"/>
      <c r="S26" s="112"/>
      <c r="T26" s="112"/>
      <c r="U26" s="110"/>
      <c r="V26" s="110"/>
      <c r="W26" s="23"/>
      <c r="X26" s="62"/>
    </row>
    <row r="27" spans="1:27" ht="51" customHeight="1" thickBot="1" x14ac:dyDescent="0.4">
      <c r="A27" s="27"/>
      <c r="B27" s="23"/>
      <c r="C27" s="23"/>
      <c r="D27" s="33"/>
      <c r="E27" s="130" t="s">
        <v>155</v>
      </c>
      <c r="F27" s="131">
        <f>COUNTIF(W31:W40, "Cerrada")</f>
        <v>0</v>
      </c>
      <c r="G27" s="24"/>
      <c r="H27" s="25"/>
      <c r="I27" s="109"/>
      <c r="J27" s="108"/>
      <c r="K27" s="108"/>
      <c r="L27" s="108"/>
      <c r="M27" s="119" t="s">
        <v>75</v>
      </c>
      <c r="N27" s="120">
        <f>SUM(N24:N26)</f>
        <v>0</v>
      </c>
      <c r="O27" s="157">
        <f>SUM(O24:O26)</f>
        <v>0</v>
      </c>
      <c r="P27" s="111"/>
      <c r="Q27" s="111"/>
      <c r="R27" s="112"/>
      <c r="S27" s="112"/>
      <c r="T27" s="112"/>
      <c r="U27" s="110"/>
      <c r="V27" s="110"/>
      <c r="W27" s="23"/>
      <c r="X27" s="62"/>
    </row>
    <row r="28" spans="1:27" ht="41.25" customHeight="1" thickBot="1" x14ac:dyDescent="0.4">
      <c r="A28" s="27"/>
      <c r="B28" s="23"/>
      <c r="C28" s="23"/>
      <c r="D28" s="23"/>
      <c r="E28" s="103"/>
      <c r="F28" s="104"/>
      <c r="G28" s="24"/>
      <c r="H28" s="25"/>
      <c r="I28" s="105"/>
      <c r="J28" s="106"/>
      <c r="K28" s="105"/>
      <c r="L28" s="106"/>
      <c r="M28" s="123"/>
      <c r="N28" s="26"/>
      <c r="O28" s="26"/>
      <c r="P28" s="26"/>
      <c r="Q28" s="26"/>
      <c r="R28" s="20"/>
      <c r="S28" s="20"/>
      <c r="T28" s="20"/>
      <c r="U28" s="20"/>
      <c r="V28" s="20"/>
      <c r="W28" s="20"/>
      <c r="X28" s="20"/>
    </row>
    <row r="29" spans="1:27" s="97" customFormat="1" ht="45" customHeight="1" thickBot="1" x14ac:dyDescent="0.25">
      <c r="A29" s="557" t="s">
        <v>80</v>
      </c>
      <c r="B29" s="558"/>
      <c r="C29" s="558"/>
      <c r="D29" s="558"/>
      <c r="E29" s="558"/>
      <c r="F29" s="558"/>
      <c r="G29" s="559"/>
      <c r="H29" s="550" t="s">
        <v>81</v>
      </c>
      <c r="I29" s="551"/>
      <c r="J29" s="551"/>
      <c r="K29" s="551"/>
      <c r="L29" s="551"/>
      <c r="M29" s="551"/>
      <c r="N29" s="552"/>
      <c r="O29" s="563" t="s">
        <v>82</v>
      </c>
      <c r="P29" s="564"/>
      <c r="Q29" s="564"/>
      <c r="R29" s="564"/>
      <c r="S29" s="565"/>
      <c r="T29" s="527" t="s">
        <v>148</v>
      </c>
      <c r="U29" s="528"/>
      <c r="V29" s="528"/>
      <c r="W29" s="528"/>
      <c r="X29" s="529"/>
      <c r="Y29" s="99"/>
      <c r="Z29" s="100"/>
      <c r="AA29" s="101"/>
    </row>
    <row r="30" spans="1:27" ht="63" customHeight="1" thickBot="1" x14ac:dyDescent="0.3">
      <c r="A30" s="196" t="s">
        <v>154</v>
      </c>
      <c r="B30" s="197" t="s">
        <v>3</v>
      </c>
      <c r="C30" s="197" t="s">
        <v>84</v>
      </c>
      <c r="D30" s="197" t="s">
        <v>140</v>
      </c>
      <c r="E30" s="197" t="s">
        <v>141</v>
      </c>
      <c r="F30" s="197" t="s">
        <v>142</v>
      </c>
      <c r="G30" s="198" t="s">
        <v>143</v>
      </c>
      <c r="H30" s="199" t="s">
        <v>146</v>
      </c>
      <c r="I30" s="197" t="s">
        <v>5</v>
      </c>
      <c r="J30" s="197" t="s">
        <v>85</v>
      </c>
      <c r="K30" s="200" t="s">
        <v>86</v>
      </c>
      <c r="L30" s="200" t="s">
        <v>88</v>
      </c>
      <c r="M30" s="200" t="s">
        <v>89</v>
      </c>
      <c r="N30" s="201" t="s">
        <v>90</v>
      </c>
      <c r="O30" s="535" t="s">
        <v>91</v>
      </c>
      <c r="P30" s="536"/>
      <c r="Q30" s="536"/>
      <c r="R30" s="537"/>
      <c r="S30" s="201" t="s">
        <v>92</v>
      </c>
      <c r="T30" s="202" t="s">
        <v>91</v>
      </c>
      <c r="U30" s="200" t="s">
        <v>92</v>
      </c>
      <c r="V30" s="200" t="s">
        <v>166</v>
      </c>
      <c r="W30" s="200" t="s">
        <v>93</v>
      </c>
      <c r="X30" s="201" t="s">
        <v>163</v>
      </c>
      <c r="Y30" s="98"/>
      <c r="Z30" s="102"/>
      <c r="AA30" s="102"/>
    </row>
    <row r="31" spans="1:27" ht="37.5" customHeight="1" x14ac:dyDescent="0.25">
      <c r="A31" s="182"/>
      <c r="B31" s="182"/>
      <c r="C31" s="182"/>
      <c r="D31" s="182"/>
      <c r="E31" s="185"/>
      <c r="F31" s="182"/>
      <c r="G31" s="203"/>
      <c r="H31" s="203"/>
      <c r="I31" s="185"/>
      <c r="J31" s="185"/>
      <c r="K31" s="185"/>
      <c r="L31" s="185"/>
      <c r="M31" s="191"/>
      <c r="N31" s="185"/>
      <c r="O31" s="606"/>
      <c r="P31" s="607"/>
      <c r="Q31" s="607"/>
      <c r="R31" s="608"/>
      <c r="S31" s="185"/>
      <c r="T31" s="188"/>
      <c r="U31" s="188"/>
      <c r="V31" s="188"/>
      <c r="W31" s="179"/>
      <c r="X31" s="204"/>
      <c r="Y31" s="77"/>
      <c r="Z31" s="1"/>
    </row>
    <row r="32" spans="1:27" ht="37.5" customHeight="1" x14ac:dyDescent="0.25">
      <c r="A32" s="166"/>
      <c r="B32" s="163"/>
      <c r="C32" s="163"/>
      <c r="D32" s="166"/>
      <c r="E32" s="167"/>
      <c r="F32" s="163"/>
      <c r="G32" s="168"/>
      <c r="H32" s="168"/>
      <c r="I32" s="164"/>
      <c r="J32" s="167"/>
      <c r="K32" s="167"/>
      <c r="L32" s="167"/>
      <c r="M32" s="169"/>
      <c r="N32" s="167"/>
      <c r="O32" s="581"/>
      <c r="P32" s="582"/>
      <c r="Q32" s="582"/>
      <c r="R32" s="583"/>
      <c r="S32" s="167"/>
      <c r="T32" s="170"/>
      <c r="U32" s="170"/>
      <c r="V32" s="165"/>
      <c r="W32" s="172"/>
      <c r="X32" s="171"/>
      <c r="Y32" s="16"/>
      <c r="Z32" s="1"/>
    </row>
    <row r="33" spans="1:26" ht="37.5" customHeight="1" x14ac:dyDescent="0.25">
      <c r="A33" s="166"/>
      <c r="B33" s="163"/>
      <c r="C33" s="163"/>
      <c r="D33" s="166"/>
      <c r="E33" s="167"/>
      <c r="F33" s="163"/>
      <c r="G33" s="168"/>
      <c r="H33" s="168"/>
      <c r="I33" s="164"/>
      <c r="J33" s="166"/>
      <c r="K33" s="166"/>
      <c r="L33" s="167"/>
      <c r="M33" s="166"/>
      <c r="N33" s="166"/>
      <c r="O33" s="584"/>
      <c r="P33" s="585"/>
      <c r="Q33" s="585"/>
      <c r="R33" s="586"/>
      <c r="S33" s="166"/>
      <c r="T33" s="170"/>
      <c r="U33" s="170"/>
      <c r="V33" s="165"/>
      <c r="W33" s="172"/>
      <c r="X33" s="171"/>
      <c r="Y33" s="16"/>
      <c r="Z33" s="1"/>
    </row>
    <row r="34" spans="1:26" x14ac:dyDescent="0.25">
      <c r="A34" s="1"/>
      <c r="B34" s="1"/>
      <c r="C34" s="1"/>
      <c r="D34" s="1"/>
      <c r="E34" s="16"/>
      <c r="F34" s="1"/>
      <c r="G34" s="16"/>
      <c r="H34" s="16"/>
      <c r="I34" s="1"/>
      <c r="J34" s="1"/>
      <c r="K34" s="1"/>
      <c r="L34" s="1"/>
      <c r="M34" s="1"/>
      <c r="N34" s="1"/>
      <c r="O34" s="1"/>
      <c r="P34" s="1"/>
      <c r="Q34" s="1"/>
      <c r="R34" s="1"/>
      <c r="S34" s="1"/>
      <c r="T34" s="15"/>
      <c r="U34" s="15"/>
      <c r="V34" s="15"/>
      <c r="W34" s="13"/>
      <c r="X34" s="16"/>
      <c r="Y34" s="1"/>
      <c r="Z34" s="1"/>
    </row>
    <row r="35" spans="1:26" x14ac:dyDescent="0.25">
      <c r="A35" s="1"/>
      <c r="B35" s="1"/>
      <c r="C35" s="1"/>
      <c r="D35" s="1"/>
      <c r="E35" s="16"/>
      <c r="F35" s="1"/>
      <c r="G35" s="16"/>
      <c r="H35" s="16"/>
      <c r="I35" s="1"/>
      <c r="J35" s="1"/>
      <c r="K35" s="1"/>
      <c r="L35" s="1"/>
      <c r="M35" s="1"/>
      <c r="N35" s="1"/>
      <c r="O35" s="1"/>
      <c r="P35" s="1"/>
      <c r="Q35" s="1"/>
      <c r="R35" s="1"/>
      <c r="S35" s="1"/>
      <c r="T35" s="15"/>
      <c r="U35" s="15"/>
      <c r="V35" s="15"/>
      <c r="W35" s="13"/>
      <c r="X35" s="16"/>
      <c r="Y35" s="1"/>
      <c r="Z35" s="1"/>
    </row>
    <row r="36" spans="1:26" x14ac:dyDescent="0.25">
      <c r="A36" s="1"/>
      <c r="B36" s="1"/>
      <c r="C36" s="1"/>
      <c r="D36" s="1"/>
      <c r="E36" s="16"/>
      <c r="F36" s="1"/>
      <c r="G36" s="16"/>
      <c r="H36" s="16"/>
      <c r="I36" s="1"/>
      <c r="J36" s="1"/>
      <c r="K36" s="1"/>
      <c r="L36" s="1"/>
      <c r="M36" s="1"/>
      <c r="N36" s="1"/>
      <c r="O36" s="1"/>
      <c r="P36" s="1"/>
      <c r="Q36" s="1"/>
      <c r="R36" s="1"/>
      <c r="S36" s="1"/>
      <c r="T36" s="15"/>
      <c r="U36" s="15"/>
      <c r="V36" s="15"/>
      <c r="W36" s="13"/>
      <c r="X36" s="16"/>
      <c r="Y36" s="1"/>
      <c r="Z36" s="1"/>
    </row>
    <row r="37" spans="1:26" x14ac:dyDescent="0.25">
      <c r="A37" s="1"/>
      <c r="B37" s="1"/>
      <c r="C37" s="1"/>
      <c r="D37" s="1"/>
      <c r="E37" s="16"/>
      <c r="F37" s="1"/>
      <c r="G37" s="16"/>
      <c r="H37" s="16"/>
      <c r="I37" s="1"/>
      <c r="J37" s="1"/>
      <c r="K37" s="1"/>
      <c r="L37" s="1"/>
      <c r="M37" s="1"/>
      <c r="N37" s="1"/>
      <c r="O37" s="1"/>
      <c r="P37" s="1"/>
      <c r="Q37" s="1"/>
      <c r="R37" s="1"/>
      <c r="S37" s="1"/>
      <c r="T37" s="15"/>
      <c r="U37" s="15"/>
      <c r="V37" s="15"/>
      <c r="W37" s="13"/>
      <c r="X37" s="16"/>
      <c r="Y37" s="1"/>
      <c r="Z37" s="1"/>
    </row>
    <row r="38" spans="1:26" x14ac:dyDescent="0.25">
      <c r="A38" s="1"/>
      <c r="B38" s="1"/>
      <c r="C38" s="1"/>
      <c r="D38" s="1"/>
      <c r="E38" s="16"/>
      <c r="F38" s="1"/>
      <c r="G38" s="16"/>
      <c r="H38" s="16"/>
      <c r="I38" s="1"/>
      <c r="J38" s="1"/>
      <c r="K38" s="1"/>
      <c r="L38" s="1"/>
      <c r="M38" s="1"/>
      <c r="N38" s="1"/>
      <c r="O38" s="1"/>
      <c r="P38" s="1"/>
      <c r="Q38" s="1"/>
      <c r="R38" s="1"/>
      <c r="S38" s="1"/>
      <c r="T38" s="15"/>
      <c r="U38" s="15"/>
      <c r="V38" s="15"/>
      <c r="W38" s="13"/>
      <c r="X38" s="16"/>
      <c r="Y38" s="1"/>
      <c r="Z38" s="1"/>
    </row>
    <row r="39" spans="1:26" x14ac:dyDescent="0.25">
      <c r="A39" s="1"/>
      <c r="B39" s="1"/>
      <c r="C39" s="1"/>
      <c r="D39" s="1"/>
      <c r="E39" s="16"/>
      <c r="F39" s="1"/>
      <c r="G39" s="16"/>
      <c r="H39" s="16"/>
      <c r="I39" s="1"/>
      <c r="J39" s="1"/>
      <c r="K39" s="1"/>
      <c r="L39" s="1"/>
      <c r="M39" s="1"/>
      <c r="N39" s="1"/>
      <c r="O39" s="1"/>
      <c r="P39" s="1"/>
      <c r="Q39" s="1"/>
      <c r="R39" s="1"/>
      <c r="S39" s="1"/>
      <c r="T39" s="15"/>
      <c r="U39" s="15"/>
      <c r="V39" s="15"/>
      <c r="W39" s="13"/>
      <c r="X39" s="16"/>
      <c r="Y39" s="1"/>
      <c r="Z39" s="1"/>
    </row>
    <row r="40" spans="1:26" x14ac:dyDescent="0.25">
      <c r="A40" s="1"/>
      <c r="B40" s="1"/>
      <c r="C40" s="1"/>
      <c r="D40" s="1"/>
      <c r="E40" s="16"/>
      <c r="F40" s="1"/>
      <c r="G40" s="16"/>
      <c r="H40" s="16"/>
      <c r="I40" s="1"/>
      <c r="J40" s="1"/>
      <c r="K40" s="1"/>
      <c r="L40" s="1"/>
      <c r="M40" s="1"/>
      <c r="N40" s="1"/>
      <c r="O40" s="1"/>
      <c r="P40" s="1"/>
      <c r="Q40" s="1"/>
      <c r="R40" s="1"/>
      <c r="S40" s="1"/>
      <c r="T40" s="15"/>
      <c r="U40" s="15"/>
      <c r="V40" s="15"/>
      <c r="W40" s="13"/>
      <c r="X40" s="16"/>
      <c r="Y40" s="1"/>
      <c r="Z40" s="1"/>
    </row>
    <row r="41" spans="1:26" x14ac:dyDescent="0.25">
      <c r="A41" s="1"/>
      <c r="B41" s="1"/>
      <c r="C41" s="1"/>
      <c r="D41" s="1"/>
      <c r="E41" s="16"/>
      <c r="F41" s="1"/>
      <c r="G41" s="16"/>
      <c r="H41" s="16"/>
      <c r="I41" s="1"/>
      <c r="J41" s="1"/>
      <c r="K41" s="1"/>
      <c r="L41" s="1"/>
      <c r="M41" s="1"/>
      <c r="N41" s="1"/>
      <c r="O41" s="1"/>
      <c r="P41" s="1"/>
      <c r="Q41" s="1"/>
      <c r="R41" s="1"/>
      <c r="S41" s="1"/>
      <c r="T41" s="15"/>
      <c r="U41" s="15"/>
      <c r="V41" s="15"/>
      <c r="W41" s="13"/>
      <c r="X41" s="16"/>
      <c r="Y41" s="1"/>
      <c r="Z41" s="1"/>
    </row>
    <row r="42" spans="1:26" x14ac:dyDescent="0.25">
      <c r="A42" s="1"/>
      <c r="B42" s="1"/>
      <c r="C42" s="1"/>
      <c r="D42" s="1"/>
      <c r="E42" s="16"/>
      <c r="F42" s="1"/>
      <c r="G42" s="16"/>
      <c r="H42" s="16"/>
      <c r="I42" s="1"/>
      <c r="J42" s="1"/>
      <c r="K42" s="1"/>
      <c r="L42" s="1"/>
      <c r="M42" s="1"/>
      <c r="N42" s="1"/>
      <c r="O42" s="1"/>
      <c r="P42" s="1"/>
      <c r="Q42" s="1"/>
      <c r="R42" s="1"/>
      <c r="S42" s="1"/>
      <c r="T42" s="15"/>
      <c r="U42" s="15"/>
      <c r="V42" s="15"/>
      <c r="W42" s="13"/>
      <c r="X42" s="16"/>
      <c r="Y42" s="1"/>
      <c r="Z42" s="1"/>
    </row>
    <row r="43" spans="1:26" x14ac:dyDescent="0.25">
      <c r="A43" s="1"/>
      <c r="B43" s="1"/>
      <c r="C43" s="1"/>
      <c r="D43" s="1"/>
      <c r="E43" s="16"/>
      <c r="F43" s="1"/>
      <c r="G43" s="16"/>
      <c r="H43" s="16"/>
      <c r="I43" s="1"/>
      <c r="J43" s="1"/>
      <c r="K43" s="1"/>
      <c r="L43" s="1"/>
      <c r="M43" s="1"/>
      <c r="N43" s="1"/>
      <c r="O43" s="1"/>
      <c r="P43" s="1"/>
      <c r="Q43" s="1"/>
      <c r="R43" s="1"/>
      <c r="S43" s="1"/>
      <c r="T43" s="15"/>
      <c r="U43" s="15"/>
      <c r="V43" s="15"/>
      <c r="W43" s="13"/>
      <c r="X43" s="16"/>
      <c r="Y43" s="1"/>
      <c r="Z43" s="1"/>
    </row>
    <row r="44" spans="1:26" x14ac:dyDescent="0.25">
      <c r="A44" s="1"/>
      <c r="B44" s="1"/>
      <c r="C44" s="1"/>
      <c r="D44" s="1"/>
      <c r="E44" s="16"/>
      <c r="F44" s="1"/>
      <c r="G44" s="16"/>
      <c r="H44" s="16"/>
      <c r="I44" s="1"/>
      <c r="J44" s="1"/>
      <c r="K44" s="1"/>
      <c r="L44" s="1"/>
      <c r="M44" s="1"/>
      <c r="N44" s="1"/>
      <c r="O44" s="1"/>
      <c r="P44" s="1"/>
      <c r="Q44" s="1"/>
      <c r="R44" s="1"/>
      <c r="S44" s="1"/>
      <c r="T44" s="15"/>
      <c r="U44" s="15"/>
      <c r="V44" s="15"/>
      <c r="W44" s="13"/>
      <c r="X44" s="16"/>
      <c r="Y44" s="1"/>
      <c r="Z44" s="1"/>
    </row>
    <row r="45" spans="1:26" x14ac:dyDescent="0.25">
      <c r="A45" s="1"/>
      <c r="B45" s="1"/>
      <c r="C45" s="1"/>
      <c r="D45" s="1"/>
      <c r="E45" s="16"/>
      <c r="F45" s="1"/>
      <c r="G45" s="16"/>
      <c r="H45" s="16"/>
      <c r="I45" s="1"/>
      <c r="J45" s="1"/>
      <c r="K45" s="1"/>
      <c r="L45" s="1"/>
      <c r="M45" s="1"/>
      <c r="N45" s="1"/>
      <c r="O45" s="1"/>
      <c r="P45" s="1"/>
      <c r="Q45" s="1"/>
      <c r="R45" s="1"/>
      <c r="S45" s="1"/>
      <c r="T45" s="15"/>
      <c r="U45" s="15"/>
      <c r="V45" s="15"/>
      <c r="W45" s="13"/>
      <c r="X45" s="16"/>
      <c r="Y45" s="1"/>
      <c r="Z45" s="1"/>
    </row>
    <row r="46" spans="1:26" x14ac:dyDescent="0.25">
      <c r="A46" s="1"/>
      <c r="B46" s="1"/>
      <c r="C46" s="1"/>
      <c r="D46" s="1"/>
      <c r="E46" s="16"/>
      <c r="F46" s="1"/>
      <c r="G46" s="16"/>
      <c r="H46" s="16"/>
      <c r="I46" s="1"/>
      <c r="J46" s="1"/>
      <c r="K46" s="1"/>
      <c r="L46" s="1"/>
      <c r="M46" s="1"/>
      <c r="N46" s="1"/>
      <c r="O46" s="1"/>
      <c r="P46" s="1"/>
      <c r="Q46" s="1"/>
      <c r="R46" s="1"/>
      <c r="S46" s="1"/>
      <c r="T46" s="15"/>
      <c r="U46" s="15"/>
      <c r="V46" s="15"/>
      <c r="W46" s="13"/>
      <c r="X46" s="16"/>
      <c r="Y46" s="1"/>
      <c r="Z46" s="1"/>
    </row>
    <row r="47" spans="1:26" x14ac:dyDescent="0.25">
      <c r="A47" s="1"/>
      <c r="B47" s="1"/>
      <c r="C47" s="1"/>
      <c r="D47" s="1"/>
      <c r="E47" s="16"/>
      <c r="F47" s="1"/>
      <c r="G47" s="16"/>
      <c r="H47" s="16"/>
      <c r="I47" s="1"/>
      <c r="J47" s="1"/>
      <c r="K47" s="1"/>
      <c r="L47" s="1"/>
      <c r="M47" s="1"/>
      <c r="N47" s="1"/>
      <c r="O47" s="1"/>
      <c r="P47" s="1"/>
      <c r="Q47" s="1"/>
      <c r="R47" s="1"/>
      <c r="S47" s="1"/>
      <c r="T47" s="15"/>
      <c r="U47" s="15"/>
      <c r="V47" s="15"/>
      <c r="W47" s="13"/>
      <c r="X47" s="16"/>
      <c r="Y47" s="1"/>
      <c r="Z47" s="1"/>
    </row>
    <row r="48" spans="1:26" x14ac:dyDescent="0.25">
      <c r="A48" s="1"/>
      <c r="B48" s="1"/>
      <c r="C48" s="1"/>
      <c r="D48" s="1"/>
      <c r="E48" s="16"/>
      <c r="F48" s="1"/>
      <c r="G48" s="16"/>
      <c r="H48" s="16"/>
      <c r="I48" s="1"/>
      <c r="J48" s="1"/>
      <c r="K48" s="1"/>
      <c r="L48" s="1"/>
      <c r="M48" s="1"/>
      <c r="N48" s="1"/>
      <c r="O48" s="1"/>
      <c r="P48" s="1"/>
      <c r="Q48" s="1"/>
      <c r="R48" s="1"/>
      <c r="S48" s="1"/>
      <c r="T48" s="15"/>
      <c r="U48" s="15"/>
      <c r="V48" s="15"/>
      <c r="W48" s="13"/>
      <c r="X48" s="16"/>
      <c r="Y48" s="1"/>
      <c r="Z48" s="1"/>
    </row>
    <row r="49" spans="1:26" x14ac:dyDescent="0.25">
      <c r="A49" s="1"/>
      <c r="B49" s="1"/>
      <c r="C49" s="1"/>
      <c r="D49" s="1"/>
      <c r="E49" s="16"/>
      <c r="F49" s="1"/>
      <c r="G49" s="16"/>
      <c r="H49" s="16"/>
      <c r="I49" s="1"/>
      <c r="J49" s="1"/>
      <c r="K49" s="1"/>
      <c r="L49" s="1"/>
      <c r="M49" s="1"/>
      <c r="N49" s="1"/>
      <c r="O49" s="1"/>
      <c r="P49" s="1"/>
      <c r="Q49" s="1"/>
      <c r="R49" s="1"/>
      <c r="S49" s="1"/>
      <c r="T49" s="15"/>
      <c r="U49" s="15"/>
      <c r="V49" s="15"/>
      <c r="W49" s="13"/>
      <c r="X49" s="16"/>
      <c r="Y49" s="1"/>
      <c r="Z49" s="1"/>
    </row>
    <row r="50" spans="1:26" x14ac:dyDescent="0.25">
      <c r="A50" s="1"/>
      <c r="B50" s="1"/>
      <c r="C50" s="1"/>
      <c r="D50" s="1"/>
      <c r="E50" s="16"/>
      <c r="F50" s="1"/>
      <c r="G50" s="16"/>
      <c r="H50" s="16"/>
      <c r="I50" s="1"/>
      <c r="J50" s="1"/>
      <c r="K50" s="1"/>
      <c r="L50" s="1"/>
      <c r="M50" s="1"/>
      <c r="N50" s="1"/>
      <c r="O50" s="1"/>
      <c r="P50" s="1"/>
      <c r="Q50" s="1"/>
      <c r="R50" s="1"/>
      <c r="S50" s="1"/>
      <c r="T50" s="15"/>
      <c r="U50" s="15"/>
      <c r="V50" s="15"/>
      <c r="W50" s="13"/>
      <c r="X50" s="16"/>
      <c r="Y50" s="1"/>
      <c r="Z50" s="1"/>
    </row>
    <row r="51" spans="1:26" x14ac:dyDescent="0.25">
      <c r="A51" s="1"/>
      <c r="B51" s="1"/>
      <c r="C51" s="1"/>
      <c r="D51" s="1"/>
      <c r="E51" s="16"/>
      <c r="F51" s="1"/>
      <c r="G51" s="16"/>
      <c r="H51" s="16"/>
      <c r="I51" s="1"/>
      <c r="J51" s="1"/>
      <c r="K51" s="1"/>
      <c r="L51" s="1"/>
      <c r="M51" s="1"/>
      <c r="N51" s="1"/>
      <c r="O51" s="1"/>
      <c r="P51" s="1"/>
      <c r="Q51" s="1"/>
      <c r="R51" s="1"/>
      <c r="S51" s="1"/>
      <c r="T51" s="15"/>
      <c r="U51" s="15"/>
      <c r="V51" s="15"/>
      <c r="W51" s="13"/>
      <c r="X51" s="16"/>
      <c r="Y51" s="1"/>
      <c r="Z51" s="1"/>
    </row>
    <row r="52" spans="1:26" x14ac:dyDescent="0.25">
      <c r="A52" s="1"/>
      <c r="B52" s="1"/>
      <c r="C52" s="1"/>
      <c r="D52" s="1"/>
      <c r="E52" s="16"/>
      <c r="F52" s="1"/>
      <c r="G52" s="16"/>
      <c r="H52" s="16"/>
      <c r="I52" s="1"/>
      <c r="J52" s="1"/>
      <c r="K52" s="1"/>
      <c r="L52" s="1"/>
      <c r="M52" s="1"/>
      <c r="N52" s="1"/>
      <c r="O52" s="1"/>
      <c r="P52" s="1"/>
      <c r="Q52" s="1"/>
      <c r="R52" s="1"/>
      <c r="S52" s="1"/>
      <c r="T52" s="15"/>
      <c r="U52" s="15"/>
      <c r="V52" s="15"/>
      <c r="W52" s="13"/>
      <c r="X52" s="16"/>
      <c r="Y52" s="1"/>
      <c r="Z52" s="1"/>
    </row>
    <row r="53" spans="1:26" x14ac:dyDescent="0.25">
      <c r="A53" s="1"/>
      <c r="B53" s="1"/>
      <c r="C53" s="1"/>
      <c r="D53" s="1"/>
      <c r="E53" s="16"/>
      <c r="F53" s="1"/>
      <c r="G53" s="16"/>
      <c r="H53" s="16"/>
      <c r="I53" s="1"/>
      <c r="J53" s="1"/>
      <c r="K53" s="1"/>
      <c r="L53" s="1"/>
      <c r="M53" s="1"/>
      <c r="N53" s="1"/>
      <c r="O53" s="1"/>
      <c r="P53" s="1"/>
      <c r="Q53" s="1"/>
      <c r="R53" s="1"/>
      <c r="S53" s="1"/>
      <c r="T53" s="15"/>
      <c r="U53" s="15"/>
      <c r="V53" s="15"/>
      <c r="W53" s="13"/>
      <c r="X53" s="16"/>
      <c r="Y53" s="1"/>
      <c r="Z53" s="1"/>
    </row>
    <row r="54" spans="1:26" x14ac:dyDescent="0.25">
      <c r="A54" s="1"/>
      <c r="B54" s="1"/>
      <c r="C54" s="1"/>
      <c r="D54" s="1"/>
      <c r="E54" s="16"/>
      <c r="F54" s="1"/>
      <c r="G54" s="16"/>
      <c r="H54" s="16"/>
      <c r="I54" s="1"/>
      <c r="J54" s="1"/>
      <c r="K54" s="1"/>
      <c r="L54" s="1"/>
      <c r="M54" s="1"/>
      <c r="N54" s="1"/>
      <c r="O54" s="1"/>
      <c r="P54" s="1"/>
      <c r="Q54" s="1"/>
      <c r="R54" s="1"/>
      <c r="S54" s="1"/>
      <c r="T54" s="15"/>
      <c r="U54" s="15"/>
      <c r="V54" s="15"/>
      <c r="W54" s="13"/>
      <c r="X54" s="16"/>
      <c r="Y54" s="1"/>
      <c r="Z54" s="1"/>
    </row>
    <row r="55" spans="1:26" x14ac:dyDescent="0.25">
      <c r="A55" s="1"/>
      <c r="B55" s="1"/>
      <c r="C55" s="1"/>
      <c r="D55" s="1"/>
      <c r="E55" s="16"/>
      <c r="F55" s="1"/>
      <c r="G55" s="16"/>
      <c r="H55" s="16"/>
      <c r="I55" s="1"/>
      <c r="J55" s="1"/>
      <c r="K55" s="1"/>
      <c r="L55" s="1"/>
      <c r="M55" s="1"/>
      <c r="N55" s="1"/>
      <c r="O55" s="1"/>
      <c r="P55" s="1"/>
      <c r="Q55" s="1"/>
      <c r="R55" s="1"/>
      <c r="S55" s="1"/>
      <c r="T55" s="15"/>
      <c r="U55" s="15"/>
      <c r="V55" s="15"/>
      <c r="W55" s="13"/>
      <c r="X55" s="16"/>
      <c r="Y55" s="1"/>
      <c r="Z55" s="1"/>
    </row>
    <row r="56" spans="1:26" x14ac:dyDescent="0.25">
      <c r="A56" s="1"/>
      <c r="B56" s="1"/>
      <c r="C56" s="1"/>
      <c r="D56" s="1"/>
      <c r="E56" s="16"/>
      <c r="F56" s="1"/>
      <c r="G56" s="16"/>
      <c r="H56" s="16"/>
      <c r="I56" s="1"/>
      <c r="J56" s="1"/>
      <c r="K56" s="1"/>
      <c r="L56" s="1"/>
      <c r="M56" s="1"/>
      <c r="N56" s="1"/>
      <c r="O56" s="1"/>
      <c r="P56" s="1"/>
      <c r="Q56" s="1"/>
      <c r="R56" s="1"/>
      <c r="S56" s="1"/>
      <c r="T56" s="15"/>
      <c r="U56" s="15"/>
      <c r="V56" s="15"/>
      <c r="W56" s="13"/>
      <c r="X56" s="16"/>
      <c r="Y56" s="1"/>
      <c r="Z56" s="1"/>
    </row>
    <row r="57" spans="1:26" x14ac:dyDescent="0.25">
      <c r="A57" s="1"/>
      <c r="B57" s="1"/>
      <c r="C57" s="1"/>
      <c r="D57" s="1"/>
      <c r="E57" s="16"/>
      <c r="F57" s="1"/>
      <c r="G57" s="16"/>
      <c r="H57" s="16"/>
      <c r="I57" s="1"/>
      <c r="J57" s="1"/>
      <c r="K57" s="1"/>
      <c r="L57" s="1"/>
      <c r="M57" s="1"/>
      <c r="N57" s="1"/>
      <c r="O57" s="1"/>
      <c r="P57" s="1"/>
      <c r="Q57" s="1"/>
      <c r="R57" s="1"/>
      <c r="S57" s="1"/>
      <c r="T57" s="15"/>
      <c r="U57" s="15"/>
      <c r="V57" s="15"/>
      <c r="W57" s="13"/>
      <c r="X57" s="16"/>
      <c r="Y57" s="1"/>
      <c r="Z57" s="1"/>
    </row>
    <row r="58" spans="1:26" x14ac:dyDescent="0.25">
      <c r="A58" s="1"/>
      <c r="B58" s="1"/>
      <c r="C58" s="1"/>
      <c r="D58" s="1"/>
      <c r="E58" s="16"/>
      <c r="F58" s="1"/>
      <c r="G58" s="16"/>
      <c r="H58" s="16"/>
      <c r="I58" s="1"/>
      <c r="J58" s="1"/>
      <c r="K58" s="1"/>
      <c r="L58" s="1"/>
      <c r="M58" s="1"/>
      <c r="N58" s="1"/>
      <c r="O58" s="1"/>
      <c r="P58" s="1"/>
      <c r="Q58" s="1"/>
      <c r="R58" s="1"/>
      <c r="S58" s="1"/>
      <c r="T58" s="15"/>
      <c r="U58" s="15"/>
      <c r="V58" s="15"/>
      <c r="W58" s="13"/>
      <c r="X58" s="16"/>
      <c r="Y58" s="1"/>
      <c r="Z58" s="1"/>
    </row>
    <row r="59" spans="1:26" x14ac:dyDescent="0.25">
      <c r="A59" s="1"/>
      <c r="B59" s="1"/>
      <c r="C59" s="1"/>
      <c r="D59" s="1"/>
      <c r="E59" s="16"/>
      <c r="F59" s="1"/>
      <c r="G59" s="16"/>
      <c r="H59" s="16"/>
      <c r="I59" s="1"/>
      <c r="J59" s="1"/>
      <c r="K59" s="1"/>
      <c r="L59" s="1"/>
      <c r="M59" s="1"/>
      <c r="N59" s="1"/>
      <c r="O59" s="1"/>
      <c r="P59" s="1"/>
      <c r="Q59" s="1"/>
      <c r="R59" s="1"/>
      <c r="S59" s="1"/>
      <c r="T59" s="15"/>
      <c r="U59" s="15"/>
      <c r="V59" s="15"/>
      <c r="W59" s="13"/>
      <c r="X59" s="16"/>
      <c r="Y59" s="1"/>
      <c r="Z59" s="1"/>
    </row>
    <row r="60" spans="1:26" x14ac:dyDescent="0.25">
      <c r="A60" s="1"/>
      <c r="B60" s="1"/>
      <c r="C60" s="1"/>
      <c r="D60" s="1"/>
      <c r="E60" s="16"/>
      <c r="F60" s="1"/>
      <c r="G60" s="16"/>
      <c r="H60" s="16"/>
      <c r="I60" s="1"/>
      <c r="J60" s="1"/>
      <c r="K60" s="1"/>
      <c r="L60" s="1"/>
      <c r="M60" s="1"/>
      <c r="N60" s="1"/>
      <c r="O60" s="1"/>
      <c r="P60" s="1"/>
      <c r="Q60" s="1"/>
      <c r="R60" s="1"/>
      <c r="S60" s="1"/>
      <c r="T60" s="15"/>
      <c r="U60" s="15"/>
      <c r="V60" s="15"/>
      <c r="W60" s="13"/>
      <c r="X60" s="16"/>
      <c r="Y60" s="1"/>
      <c r="Z60" s="1"/>
    </row>
    <row r="61" spans="1:26" x14ac:dyDescent="0.25">
      <c r="A61" s="1"/>
      <c r="B61" s="1"/>
      <c r="C61" s="1"/>
      <c r="D61" s="1"/>
      <c r="E61" s="16"/>
      <c r="F61" s="1"/>
      <c r="G61" s="16"/>
      <c r="H61" s="16"/>
      <c r="I61" s="1"/>
      <c r="J61" s="1"/>
      <c r="K61" s="1"/>
      <c r="L61" s="1"/>
      <c r="M61" s="1"/>
      <c r="N61" s="1"/>
      <c r="O61" s="1"/>
      <c r="P61" s="1"/>
      <c r="Q61" s="1"/>
      <c r="R61" s="1"/>
      <c r="S61" s="1"/>
      <c r="T61" s="15"/>
      <c r="U61" s="15"/>
      <c r="V61" s="15"/>
      <c r="W61" s="13"/>
      <c r="X61" s="16"/>
      <c r="Y61" s="1"/>
      <c r="Z61" s="1"/>
    </row>
    <row r="62" spans="1:26" x14ac:dyDescent="0.25">
      <c r="A62" s="1"/>
      <c r="B62" s="1"/>
      <c r="C62" s="1"/>
      <c r="D62" s="1"/>
      <c r="E62" s="16"/>
      <c r="F62" s="1"/>
      <c r="G62" s="16"/>
      <c r="H62" s="16"/>
      <c r="I62" s="1"/>
      <c r="J62" s="1"/>
      <c r="K62" s="1"/>
      <c r="L62" s="1"/>
      <c r="M62" s="1"/>
      <c r="N62" s="1"/>
      <c r="O62" s="1"/>
      <c r="P62" s="1"/>
      <c r="Q62" s="1"/>
      <c r="R62" s="1"/>
      <c r="S62" s="1"/>
      <c r="T62" s="15"/>
      <c r="U62" s="15"/>
      <c r="V62" s="15"/>
      <c r="W62" s="13"/>
      <c r="X62" s="16"/>
      <c r="Y62" s="1"/>
      <c r="Z62" s="1"/>
    </row>
    <row r="63" spans="1:26" x14ac:dyDescent="0.25">
      <c r="A63" s="1"/>
      <c r="B63" s="1"/>
      <c r="C63" s="1"/>
      <c r="D63" s="1"/>
      <c r="E63" s="16"/>
      <c r="F63" s="1"/>
      <c r="G63" s="16"/>
      <c r="H63" s="16"/>
      <c r="I63" s="1"/>
      <c r="J63" s="1"/>
      <c r="K63" s="1"/>
      <c r="L63" s="1"/>
      <c r="M63" s="1"/>
      <c r="N63" s="1"/>
      <c r="O63" s="1"/>
      <c r="P63" s="1"/>
      <c r="Q63" s="1"/>
      <c r="R63" s="1"/>
      <c r="S63" s="1"/>
      <c r="T63" s="15"/>
      <c r="U63" s="15"/>
      <c r="V63" s="15"/>
      <c r="W63" s="13"/>
      <c r="X63" s="16"/>
      <c r="Y63" s="1"/>
      <c r="Z63" s="1"/>
    </row>
    <row r="64" spans="1:26" x14ac:dyDescent="0.25">
      <c r="A64" s="1"/>
      <c r="B64" s="1"/>
      <c r="C64" s="1"/>
      <c r="D64" s="1"/>
      <c r="E64" s="16"/>
      <c r="F64" s="1"/>
      <c r="G64" s="16"/>
      <c r="H64" s="16"/>
      <c r="I64" s="1"/>
      <c r="J64" s="1"/>
      <c r="K64" s="1"/>
      <c r="L64" s="1"/>
      <c r="M64" s="1"/>
      <c r="N64" s="1"/>
      <c r="O64" s="1"/>
      <c r="P64" s="1"/>
      <c r="Q64" s="1"/>
      <c r="R64" s="1"/>
      <c r="S64" s="1"/>
      <c r="T64" s="15"/>
      <c r="U64" s="15"/>
      <c r="V64" s="15"/>
      <c r="W64" s="13"/>
      <c r="X64" s="16"/>
      <c r="Y64" s="1"/>
      <c r="Z64" s="1"/>
    </row>
    <row r="65" spans="1:26" x14ac:dyDescent="0.25">
      <c r="A65" s="1"/>
      <c r="B65" s="1"/>
      <c r="C65" s="1"/>
      <c r="D65" s="1"/>
      <c r="E65" s="16"/>
      <c r="F65" s="1"/>
      <c r="G65" s="16"/>
      <c r="H65" s="16"/>
      <c r="I65" s="1"/>
      <c r="J65" s="1"/>
      <c r="K65" s="1"/>
      <c r="L65" s="1"/>
      <c r="M65" s="1"/>
      <c r="N65" s="1"/>
      <c r="O65" s="1"/>
      <c r="P65" s="1"/>
      <c r="Q65" s="1"/>
      <c r="R65" s="1"/>
      <c r="S65" s="1"/>
      <c r="T65" s="15"/>
      <c r="U65" s="15"/>
      <c r="V65" s="15"/>
      <c r="W65" s="13"/>
      <c r="X65" s="16"/>
      <c r="Y65" s="1"/>
      <c r="Z65" s="1"/>
    </row>
    <row r="66" spans="1:26" x14ac:dyDescent="0.25">
      <c r="A66" s="1"/>
      <c r="B66" s="1"/>
      <c r="C66" s="1"/>
      <c r="D66" s="1"/>
      <c r="E66" s="16"/>
      <c r="F66" s="1"/>
      <c r="G66" s="16"/>
      <c r="H66" s="16"/>
      <c r="I66" s="1"/>
      <c r="J66" s="1"/>
      <c r="K66" s="1"/>
      <c r="L66" s="1"/>
      <c r="M66" s="1"/>
      <c r="N66" s="1"/>
      <c r="O66" s="1"/>
      <c r="P66" s="1"/>
      <c r="Q66" s="1"/>
      <c r="R66" s="1"/>
      <c r="S66" s="1"/>
      <c r="T66" s="15"/>
      <c r="U66" s="15"/>
      <c r="V66" s="15"/>
      <c r="W66" s="13"/>
      <c r="X66" s="16"/>
      <c r="Y66" s="1"/>
      <c r="Z66" s="1"/>
    </row>
    <row r="67" spans="1:26" x14ac:dyDescent="0.25">
      <c r="A67" s="1"/>
      <c r="B67" s="1"/>
      <c r="C67" s="1"/>
      <c r="D67" s="1"/>
      <c r="E67" s="16"/>
      <c r="F67" s="1"/>
      <c r="G67" s="16"/>
      <c r="H67" s="16"/>
      <c r="I67" s="1"/>
      <c r="J67" s="1"/>
      <c r="K67" s="1"/>
      <c r="L67" s="1"/>
      <c r="M67" s="1"/>
      <c r="N67" s="1"/>
      <c r="O67" s="1"/>
      <c r="P67" s="1"/>
      <c r="Q67" s="1"/>
      <c r="R67" s="1"/>
      <c r="S67" s="1"/>
      <c r="T67" s="15"/>
      <c r="U67" s="15"/>
      <c r="V67" s="15"/>
      <c r="W67" s="13"/>
      <c r="X67" s="16"/>
      <c r="Y67" s="1"/>
      <c r="Z67" s="1"/>
    </row>
    <row r="68" spans="1:26" x14ac:dyDescent="0.25">
      <c r="A68" s="1"/>
      <c r="B68" s="1"/>
      <c r="C68" s="1"/>
      <c r="D68" s="1"/>
      <c r="E68" s="16"/>
      <c r="F68" s="1"/>
      <c r="G68" s="16"/>
      <c r="H68" s="16"/>
      <c r="I68" s="1"/>
      <c r="J68" s="1"/>
      <c r="K68" s="1"/>
      <c r="L68" s="1"/>
      <c r="M68" s="1"/>
      <c r="N68" s="1"/>
      <c r="O68" s="1"/>
      <c r="P68" s="1"/>
      <c r="Q68" s="1"/>
      <c r="R68" s="1"/>
      <c r="S68" s="1"/>
      <c r="T68" s="15"/>
      <c r="U68" s="15"/>
      <c r="V68" s="15"/>
      <c r="W68" s="13"/>
      <c r="X68" s="16"/>
      <c r="Y68" s="1"/>
      <c r="Z68" s="1"/>
    </row>
    <row r="69" spans="1:26" x14ac:dyDescent="0.25">
      <c r="A69" s="1"/>
      <c r="B69" s="1"/>
      <c r="C69" s="1"/>
      <c r="D69" s="1"/>
      <c r="E69" s="16"/>
      <c r="F69" s="1"/>
      <c r="G69" s="16"/>
      <c r="H69" s="16"/>
      <c r="I69" s="1"/>
      <c r="J69" s="1"/>
      <c r="K69" s="1"/>
      <c r="L69" s="1"/>
      <c r="M69" s="1"/>
      <c r="N69" s="1"/>
      <c r="O69" s="1"/>
      <c r="P69" s="1"/>
      <c r="Q69" s="1"/>
      <c r="R69" s="1"/>
      <c r="S69" s="1"/>
      <c r="T69" s="15"/>
      <c r="U69" s="15"/>
      <c r="V69" s="15"/>
      <c r="W69" s="13"/>
      <c r="X69" s="16"/>
      <c r="Y69" s="1"/>
      <c r="Z69" s="1"/>
    </row>
    <row r="70" spans="1:26" x14ac:dyDescent="0.25">
      <c r="A70" s="1"/>
      <c r="B70" s="1"/>
      <c r="C70" s="1"/>
      <c r="D70" s="1"/>
      <c r="E70" s="16"/>
      <c r="F70" s="1"/>
      <c r="G70" s="16"/>
      <c r="H70" s="16"/>
      <c r="I70" s="1"/>
      <c r="J70" s="1"/>
      <c r="K70" s="1"/>
      <c r="L70" s="1"/>
      <c r="M70" s="1"/>
      <c r="N70" s="1"/>
      <c r="O70" s="1"/>
      <c r="P70" s="1"/>
      <c r="Q70" s="1"/>
      <c r="R70" s="1"/>
      <c r="S70" s="1"/>
      <c r="T70" s="15"/>
      <c r="U70" s="15"/>
      <c r="V70" s="15"/>
      <c r="W70" s="13"/>
      <c r="X70" s="16"/>
      <c r="Y70" s="1"/>
      <c r="Z70" s="1"/>
    </row>
    <row r="71" spans="1:26" x14ac:dyDescent="0.25">
      <c r="A71" s="1"/>
      <c r="B71" s="1"/>
      <c r="C71" s="1"/>
      <c r="D71" s="1"/>
      <c r="E71" s="16"/>
      <c r="F71" s="1"/>
      <c r="G71" s="16"/>
      <c r="H71" s="16"/>
      <c r="I71" s="1"/>
      <c r="J71" s="1"/>
      <c r="K71" s="1"/>
      <c r="L71" s="1"/>
      <c r="M71" s="1"/>
      <c r="N71" s="1"/>
      <c r="O71" s="1"/>
      <c r="P71" s="1"/>
      <c r="Q71" s="1"/>
      <c r="R71" s="1"/>
      <c r="S71" s="1"/>
      <c r="T71" s="15"/>
      <c r="U71" s="15"/>
      <c r="V71" s="15"/>
      <c r="W71" s="13"/>
      <c r="X71" s="16"/>
      <c r="Y71" s="1"/>
      <c r="Z71" s="1"/>
    </row>
    <row r="72" spans="1:26" x14ac:dyDescent="0.25">
      <c r="A72" s="1"/>
      <c r="B72" s="1"/>
      <c r="C72" s="1"/>
      <c r="D72" s="1"/>
      <c r="E72" s="16"/>
      <c r="F72" s="1"/>
      <c r="G72" s="16"/>
      <c r="H72" s="16"/>
      <c r="I72" s="1"/>
      <c r="J72" s="1"/>
      <c r="K72" s="1"/>
      <c r="L72" s="1"/>
      <c r="M72" s="1"/>
      <c r="N72" s="1"/>
      <c r="O72" s="1"/>
      <c r="P72" s="1"/>
      <c r="Q72" s="1"/>
      <c r="R72" s="1"/>
      <c r="S72" s="1"/>
      <c r="T72" s="15"/>
      <c r="U72" s="15"/>
      <c r="V72" s="15"/>
      <c r="W72" s="13"/>
      <c r="X72" s="16"/>
      <c r="Y72" s="1"/>
      <c r="Z72" s="1"/>
    </row>
    <row r="73" spans="1:26" x14ac:dyDescent="0.25">
      <c r="A73" s="1"/>
      <c r="B73" s="1"/>
      <c r="C73" s="1"/>
      <c r="D73" s="1"/>
      <c r="E73" s="16"/>
      <c r="F73" s="1"/>
      <c r="G73" s="16"/>
      <c r="H73" s="16"/>
      <c r="I73" s="1"/>
      <c r="J73" s="1"/>
      <c r="K73" s="1"/>
      <c r="L73" s="1"/>
      <c r="M73" s="1"/>
      <c r="N73" s="1"/>
      <c r="O73" s="1"/>
      <c r="P73" s="1"/>
      <c r="Q73" s="1"/>
      <c r="R73" s="1"/>
      <c r="S73" s="1"/>
      <c r="T73" s="15"/>
      <c r="U73" s="15"/>
      <c r="V73" s="15"/>
      <c r="W73" s="13"/>
      <c r="X73" s="16"/>
      <c r="Y73" s="1"/>
      <c r="Z73" s="1"/>
    </row>
    <row r="74" spans="1:26" x14ac:dyDescent="0.25">
      <c r="A74" s="1"/>
      <c r="B74" s="1"/>
      <c r="C74" s="1"/>
      <c r="D74" s="1"/>
      <c r="E74" s="16"/>
      <c r="F74" s="1"/>
      <c r="G74" s="16"/>
      <c r="H74" s="16"/>
      <c r="I74" s="1"/>
      <c r="J74" s="1"/>
      <c r="K74" s="1"/>
      <c r="L74" s="1"/>
      <c r="M74" s="1"/>
      <c r="N74" s="1"/>
      <c r="O74" s="1"/>
      <c r="P74" s="1"/>
      <c r="Q74" s="1"/>
      <c r="R74" s="1"/>
      <c r="S74" s="1"/>
      <c r="T74" s="15"/>
      <c r="U74" s="15"/>
      <c r="V74" s="15"/>
      <c r="W74" s="13"/>
      <c r="X74" s="16"/>
      <c r="Y74" s="1"/>
      <c r="Z74" s="1"/>
    </row>
    <row r="75" spans="1:26" x14ac:dyDescent="0.25">
      <c r="A75" s="1"/>
      <c r="B75" s="1"/>
      <c r="C75" s="1"/>
      <c r="D75" s="1"/>
      <c r="E75" s="16"/>
      <c r="F75" s="1"/>
      <c r="G75" s="16"/>
      <c r="H75" s="16"/>
      <c r="I75" s="1"/>
      <c r="J75" s="1"/>
      <c r="K75" s="1"/>
      <c r="L75" s="1"/>
      <c r="M75" s="1"/>
      <c r="N75" s="1"/>
      <c r="O75" s="1"/>
      <c r="P75" s="1"/>
      <c r="Q75" s="1"/>
      <c r="R75" s="1"/>
      <c r="S75" s="1"/>
      <c r="T75" s="15"/>
      <c r="U75" s="15"/>
      <c r="V75" s="15"/>
      <c r="W75" s="13"/>
      <c r="X75" s="16"/>
      <c r="Y75" s="1"/>
      <c r="Z75" s="1"/>
    </row>
    <row r="76" spans="1:26" x14ac:dyDescent="0.25">
      <c r="A76" s="1"/>
      <c r="B76" s="1"/>
      <c r="C76" s="1"/>
      <c r="D76" s="1"/>
      <c r="E76" s="16"/>
      <c r="F76" s="1"/>
      <c r="G76" s="16"/>
      <c r="H76" s="16"/>
      <c r="I76" s="1"/>
      <c r="J76" s="1"/>
      <c r="K76" s="1"/>
      <c r="L76" s="1"/>
      <c r="M76" s="1"/>
      <c r="N76" s="1"/>
      <c r="O76" s="1"/>
      <c r="P76" s="1"/>
      <c r="Q76" s="1"/>
      <c r="R76" s="1"/>
      <c r="S76" s="1"/>
      <c r="T76" s="15"/>
      <c r="U76" s="15"/>
      <c r="V76" s="15"/>
      <c r="W76" s="13"/>
      <c r="X76" s="16"/>
      <c r="Y76" s="1"/>
      <c r="Z76" s="1"/>
    </row>
    <row r="77" spans="1:26" x14ac:dyDescent="0.25">
      <c r="A77" s="1"/>
      <c r="B77" s="1"/>
      <c r="C77" s="1"/>
      <c r="D77" s="1"/>
      <c r="E77" s="16"/>
      <c r="F77" s="1"/>
      <c r="G77" s="16"/>
      <c r="H77" s="16"/>
      <c r="I77" s="1"/>
      <c r="J77" s="1"/>
      <c r="K77" s="1"/>
      <c r="L77" s="1"/>
      <c r="M77" s="1"/>
      <c r="N77" s="1"/>
      <c r="O77" s="1"/>
      <c r="P77" s="1"/>
      <c r="Q77" s="1"/>
      <c r="R77" s="1"/>
      <c r="S77" s="1"/>
      <c r="T77" s="15"/>
      <c r="U77" s="15"/>
      <c r="V77" s="15"/>
      <c r="W77" s="13"/>
      <c r="X77" s="16"/>
      <c r="Y77" s="1"/>
      <c r="Z77" s="1"/>
    </row>
    <row r="78" spans="1:26" x14ac:dyDescent="0.25">
      <c r="A78" s="1"/>
      <c r="B78" s="1"/>
      <c r="C78" s="1"/>
      <c r="D78" s="1"/>
      <c r="E78" s="16"/>
      <c r="F78" s="1"/>
      <c r="G78" s="16"/>
      <c r="H78" s="16"/>
      <c r="I78" s="1"/>
      <c r="J78" s="1"/>
      <c r="K78" s="1"/>
      <c r="L78" s="1"/>
      <c r="M78" s="1"/>
      <c r="N78" s="1"/>
      <c r="O78" s="1"/>
      <c r="P78" s="1"/>
      <c r="Q78" s="1"/>
      <c r="R78" s="1"/>
      <c r="S78" s="1"/>
      <c r="T78" s="15"/>
      <c r="U78" s="15"/>
      <c r="V78" s="15"/>
      <c r="W78" s="13"/>
      <c r="X78" s="16"/>
      <c r="Y78" s="1"/>
      <c r="Z78" s="1"/>
    </row>
    <row r="79" spans="1:26" x14ac:dyDescent="0.25">
      <c r="A79" s="1"/>
      <c r="B79" s="1"/>
      <c r="C79" s="1"/>
      <c r="D79" s="1"/>
      <c r="E79" s="16"/>
      <c r="F79" s="1"/>
      <c r="G79" s="16"/>
      <c r="H79" s="16"/>
      <c r="I79" s="1"/>
      <c r="J79" s="1"/>
      <c r="K79" s="1"/>
      <c r="L79" s="1"/>
      <c r="M79" s="1"/>
      <c r="N79" s="1"/>
      <c r="O79" s="1"/>
      <c r="P79" s="1"/>
      <c r="Q79" s="1"/>
      <c r="R79" s="1"/>
      <c r="S79" s="1"/>
      <c r="T79" s="15"/>
      <c r="U79" s="15"/>
      <c r="V79" s="15"/>
      <c r="W79" s="13"/>
      <c r="X79" s="16"/>
      <c r="Y79" s="1"/>
      <c r="Z79" s="1"/>
    </row>
    <row r="80" spans="1:26" x14ac:dyDescent="0.25">
      <c r="A80" s="1"/>
      <c r="B80" s="1"/>
      <c r="C80" s="1"/>
      <c r="D80" s="1"/>
      <c r="E80" s="16"/>
      <c r="F80" s="1"/>
      <c r="G80" s="16"/>
      <c r="H80" s="16"/>
      <c r="I80" s="1"/>
      <c r="J80" s="1"/>
      <c r="K80" s="1"/>
      <c r="L80" s="1"/>
      <c r="M80" s="1"/>
      <c r="N80" s="1"/>
      <c r="O80" s="1"/>
      <c r="P80" s="1"/>
      <c r="Q80" s="1"/>
      <c r="R80" s="1"/>
      <c r="S80" s="1"/>
      <c r="T80" s="15"/>
      <c r="U80" s="15"/>
      <c r="V80" s="15"/>
      <c r="W80" s="13"/>
      <c r="X80" s="16"/>
      <c r="Y80" s="1"/>
      <c r="Z80" s="1"/>
    </row>
    <row r="81" spans="1:26" x14ac:dyDescent="0.25">
      <c r="A81" s="1"/>
      <c r="B81" s="1"/>
      <c r="C81" s="1"/>
      <c r="D81" s="1"/>
      <c r="E81" s="16"/>
      <c r="F81" s="1"/>
      <c r="G81" s="16"/>
      <c r="H81" s="16"/>
      <c r="I81" s="1"/>
      <c r="J81" s="1"/>
      <c r="K81" s="1"/>
      <c r="L81" s="1"/>
      <c r="M81" s="1"/>
      <c r="N81" s="1"/>
      <c r="O81" s="1"/>
      <c r="P81" s="1"/>
      <c r="Q81" s="1"/>
      <c r="R81" s="1"/>
      <c r="S81" s="1"/>
      <c r="T81" s="15"/>
      <c r="U81" s="15"/>
      <c r="V81" s="15"/>
      <c r="W81" s="13"/>
      <c r="X81" s="16"/>
      <c r="Y81" s="1"/>
      <c r="Z81" s="1"/>
    </row>
    <row r="82" spans="1:26" x14ac:dyDescent="0.25">
      <c r="A82" s="1"/>
      <c r="B82" s="1"/>
      <c r="C82" s="1"/>
      <c r="D82" s="1"/>
      <c r="E82" s="16"/>
      <c r="F82" s="1"/>
      <c r="G82" s="16"/>
      <c r="H82" s="16"/>
      <c r="I82" s="1"/>
      <c r="J82" s="1"/>
      <c r="K82" s="1"/>
      <c r="L82" s="1"/>
      <c r="M82" s="1"/>
      <c r="N82" s="1"/>
      <c r="O82" s="1"/>
      <c r="P82" s="1"/>
      <c r="Q82" s="1"/>
      <c r="R82" s="1"/>
      <c r="S82" s="1"/>
      <c r="T82" s="15"/>
      <c r="U82" s="15"/>
      <c r="V82" s="15"/>
      <c r="W82" s="13"/>
      <c r="X82" s="16"/>
      <c r="Y82" s="1"/>
      <c r="Z82" s="1"/>
    </row>
    <row r="83" spans="1:26" x14ac:dyDescent="0.25">
      <c r="A83" s="1"/>
      <c r="B83" s="1"/>
      <c r="C83" s="1"/>
      <c r="D83" s="1"/>
      <c r="E83" s="16"/>
      <c r="F83" s="1"/>
      <c r="G83" s="16"/>
      <c r="H83" s="16"/>
      <c r="I83" s="1"/>
      <c r="J83" s="1"/>
      <c r="K83" s="1"/>
      <c r="L83" s="1"/>
      <c r="M83" s="1"/>
      <c r="N83" s="1"/>
      <c r="O83" s="1"/>
      <c r="P83" s="1"/>
      <c r="Q83" s="1"/>
      <c r="R83" s="1"/>
      <c r="S83" s="1"/>
      <c r="T83" s="15"/>
      <c r="U83" s="15"/>
      <c r="V83" s="15"/>
      <c r="W83" s="13"/>
      <c r="X83" s="16"/>
      <c r="Y83" s="1"/>
      <c r="Z83" s="1"/>
    </row>
    <row r="84" spans="1:26" x14ac:dyDescent="0.25">
      <c r="A84" s="1"/>
      <c r="B84" s="1"/>
      <c r="C84" s="1"/>
      <c r="D84" s="1"/>
      <c r="E84" s="16"/>
      <c r="F84" s="1"/>
      <c r="G84" s="16"/>
      <c r="H84" s="16"/>
      <c r="I84" s="1"/>
      <c r="J84" s="1"/>
      <c r="K84" s="1"/>
      <c r="L84" s="1"/>
      <c r="M84" s="1"/>
      <c r="N84" s="1"/>
      <c r="O84" s="1"/>
      <c r="P84" s="1"/>
      <c r="Q84" s="1"/>
      <c r="R84" s="1"/>
      <c r="S84" s="1"/>
      <c r="T84" s="15"/>
      <c r="U84" s="15"/>
      <c r="V84" s="15"/>
      <c r="W84" s="13"/>
      <c r="X84" s="16"/>
      <c r="Y84" s="1"/>
      <c r="Z84" s="1"/>
    </row>
    <row r="85" spans="1:26" x14ac:dyDescent="0.25">
      <c r="A85" s="1"/>
      <c r="B85" s="1"/>
      <c r="C85" s="1"/>
      <c r="D85" s="1"/>
      <c r="E85" s="16"/>
      <c r="F85" s="1"/>
      <c r="G85" s="16"/>
      <c r="H85" s="16"/>
      <c r="I85" s="1"/>
      <c r="J85" s="1"/>
      <c r="K85" s="1"/>
      <c r="L85" s="1"/>
      <c r="M85" s="1"/>
      <c r="N85" s="1"/>
      <c r="O85" s="1"/>
      <c r="P85" s="1"/>
      <c r="Q85" s="1"/>
      <c r="R85" s="1"/>
      <c r="S85" s="1"/>
      <c r="T85" s="15"/>
      <c r="U85" s="15"/>
      <c r="V85" s="15"/>
      <c r="W85" s="13"/>
      <c r="X85" s="16"/>
      <c r="Y85" s="1"/>
      <c r="Z85" s="1"/>
    </row>
    <row r="86" spans="1:26" x14ac:dyDescent="0.25">
      <c r="A86" s="1"/>
      <c r="B86" s="1"/>
      <c r="C86" s="1"/>
      <c r="D86" s="1"/>
      <c r="E86" s="16"/>
      <c r="F86" s="1"/>
      <c r="G86" s="16"/>
      <c r="H86" s="16"/>
      <c r="I86" s="1"/>
      <c r="J86" s="1"/>
      <c r="K86" s="1"/>
      <c r="L86" s="1"/>
      <c r="M86" s="1"/>
      <c r="N86" s="1"/>
      <c r="O86" s="1"/>
      <c r="P86" s="1"/>
      <c r="Q86" s="1"/>
      <c r="R86" s="1"/>
      <c r="S86" s="1"/>
      <c r="T86" s="15"/>
      <c r="U86" s="15"/>
      <c r="V86" s="15"/>
      <c r="W86" s="13"/>
      <c r="X86" s="16"/>
      <c r="Y86" s="1"/>
      <c r="Z86" s="1"/>
    </row>
    <row r="87" spans="1:26" x14ac:dyDescent="0.25">
      <c r="A87" s="1"/>
      <c r="B87" s="1"/>
      <c r="C87" s="1"/>
      <c r="D87" s="1"/>
      <c r="E87" s="16"/>
      <c r="F87" s="1"/>
      <c r="G87" s="16"/>
      <c r="H87" s="16"/>
      <c r="I87" s="1"/>
      <c r="J87" s="1"/>
      <c r="K87" s="1"/>
      <c r="L87" s="1"/>
      <c r="M87" s="1"/>
      <c r="N87" s="1"/>
      <c r="O87" s="1"/>
      <c r="P87" s="1"/>
      <c r="Q87" s="1"/>
      <c r="R87" s="1"/>
      <c r="S87" s="1"/>
      <c r="T87" s="15"/>
      <c r="U87" s="15"/>
      <c r="V87" s="15"/>
      <c r="W87" s="13"/>
      <c r="X87" s="16"/>
      <c r="Y87" s="1"/>
      <c r="Z87" s="1"/>
    </row>
    <row r="88" spans="1:26" x14ac:dyDescent="0.25">
      <c r="A88" s="1"/>
      <c r="B88" s="1"/>
      <c r="C88" s="1"/>
      <c r="D88" s="1"/>
      <c r="E88" s="16"/>
      <c r="F88" s="1"/>
      <c r="G88" s="16"/>
      <c r="H88" s="16"/>
      <c r="I88" s="1"/>
      <c r="J88" s="1"/>
      <c r="K88" s="1"/>
      <c r="L88" s="1"/>
      <c r="M88" s="1"/>
      <c r="N88" s="1"/>
      <c r="O88" s="1"/>
      <c r="P88" s="1"/>
      <c r="Q88" s="1"/>
      <c r="R88" s="1"/>
      <c r="S88" s="1"/>
      <c r="T88" s="15"/>
      <c r="U88" s="15"/>
      <c r="V88" s="15"/>
      <c r="W88" s="13"/>
      <c r="X88" s="16"/>
      <c r="Y88" s="1"/>
      <c r="Z88" s="1"/>
    </row>
    <row r="89" spans="1:26" x14ac:dyDescent="0.25">
      <c r="A89" s="1"/>
      <c r="B89" s="1"/>
      <c r="C89" s="1"/>
      <c r="D89" s="1"/>
      <c r="E89" s="16"/>
      <c r="F89" s="1"/>
      <c r="G89" s="16"/>
      <c r="H89" s="16"/>
      <c r="I89" s="1"/>
      <c r="J89" s="1"/>
      <c r="K89" s="1"/>
      <c r="L89" s="1"/>
      <c r="M89" s="1"/>
      <c r="N89" s="1"/>
      <c r="O89" s="1"/>
      <c r="P89" s="1"/>
      <c r="Q89" s="1"/>
      <c r="R89" s="1"/>
      <c r="S89" s="1"/>
      <c r="T89" s="15"/>
      <c r="U89" s="15"/>
      <c r="V89" s="15"/>
      <c r="W89" s="13"/>
      <c r="X89" s="16"/>
      <c r="Y89" s="1"/>
      <c r="Z89" s="1"/>
    </row>
    <row r="90" spans="1:26" x14ac:dyDescent="0.25">
      <c r="A90" s="1"/>
      <c r="B90" s="1"/>
      <c r="C90" s="1"/>
      <c r="D90" s="1"/>
      <c r="E90" s="16"/>
      <c r="F90" s="1"/>
      <c r="G90" s="16"/>
      <c r="H90" s="16"/>
      <c r="I90" s="1"/>
      <c r="J90" s="1"/>
      <c r="K90" s="1"/>
      <c r="L90" s="1"/>
      <c r="M90" s="1"/>
      <c r="N90" s="1"/>
      <c r="O90" s="1"/>
      <c r="P90" s="1"/>
      <c r="Q90" s="1"/>
      <c r="R90" s="1"/>
      <c r="S90" s="1"/>
      <c r="T90" s="15"/>
      <c r="U90" s="15"/>
      <c r="V90" s="15"/>
      <c r="W90" s="13"/>
      <c r="X90" s="16"/>
      <c r="Y90" s="1"/>
      <c r="Z90" s="1"/>
    </row>
    <row r="91" spans="1:26" x14ac:dyDescent="0.25">
      <c r="A91" s="1"/>
      <c r="B91" s="1"/>
      <c r="C91" s="1"/>
      <c r="D91" s="1"/>
      <c r="E91" s="16"/>
      <c r="F91" s="1"/>
      <c r="G91" s="16"/>
      <c r="H91" s="16"/>
      <c r="I91" s="1"/>
      <c r="J91" s="1"/>
      <c r="K91" s="1"/>
      <c r="L91" s="1"/>
      <c r="M91" s="1"/>
      <c r="N91" s="1"/>
      <c r="O91" s="1"/>
      <c r="P91" s="1"/>
      <c r="Q91" s="1"/>
      <c r="R91" s="1"/>
      <c r="S91" s="1"/>
      <c r="T91" s="15"/>
      <c r="U91" s="15"/>
      <c r="V91" s="15"/>
      <c r="W91" s="13"/>
      <c r="X91" s="16"/>
      <c r="Y91" s="1"/>
      <c r="Z91" s="1"/>
    </row>
    <row r="92" spans="1:26" x14ac:dyDescent="0.25">
      <c r="A92" s="1"/>
      <c r="B92" s="1"/>
      <c r="C92" s="1"/>
      <c r="D92" s="1"/>
      <c r="E92" s="16"/>
      <c r="F92" s="1"/>
      <c r="G92" s="16"/>
      <c r="H92" s="16"/>
      <c r="I92" s="1"/>
      <c r="J92" s="1"/>
      <c r="K92" s="1"/>
      <c r="L92" s="1"/>
      <c r="M92" s="1"/>
      <c r="N92" s="1"/>
      <c r="O92" s="1"/>
      <c r="P92" s="1"/>
      <c r="Q92" s="1"/>
      <c r="R92" s="1"/>
      <c r="S92" s="1"/>
      <c r="T92" s="15"/>
      <c r="U92" s="15"/>
      <c r="V92" s="15"/>
      <c r="W92" s="13"/>
      <c r="X92" s="16"/>
      <c r="Y92" s="1"/>
      <c r="Z92" s="1"/>
    </row>
    <row r="93" spans="1:26" x14ac:dyDescent="0.25">
      <c r="A93" s="1"/>
      <c r="B93" s="1"/>
      <c r="C93" s="1"/>
      <c r="D93" s="1"/>
      <c r="E93" s="1"/>
      <c r="F93" s="1"/>
      <c r="G93" s="1"/>
      <c r="H93" s="1"/>
      <c r="I93" s="1"/>
      <c r="J93" s="1"/>
      <c r="K93" s="1"/>
      <c r="L93" s="1"/>
      <c r="M93" s="1"/>
      <c r="N93" s="1"/>
      <c r="O93" s="1"/>
      <c r="P93" s="1"/>
      <c r="Q93" s="1"/>
      <c r="R93" s="1"/>
      <c r="S93" s="1"/>
      <c r="T93" s="1"/>
      <c r="U93" s="1"/>
      <c r="V93" s="1"/>
      <c r="W93" s="13"/>
      <c r="X93" s="1"/>
      <c r="Y93" s="1"/>
      <c r="Z93" s="1"/>
    </row>
    <row r="94" spans="1:26" x14ac:dyDescent="0.25">
      <c r="W94" s="13"/>
    </row>
    <row r="95" spans="1:26" x14ac:dyDescent="0.25">
      <c r="W95" s="13"/>
    </row>
    <row r="96" spans="1:26" x14ac:dyDescent="0.25">
      <c r="W96" s="13"/>
    </row>
    <row r="97" spans="23:23" x14ac:dyDescent="0.25">
      <c r="W97" s="13"/>
    </row>
    <row r="98" spans="23:23" x14ac:dyDescent="0.25">
      <c r="W98" s="13"/>
    </row>
    <row r="99" spans="23:23" x14ac:dyDescent="0.25">
      <c r="W99" s="13"/>
    </row>
    <row r="100" spans="23:23" x14ac:dyDescent="0.25">
      <c r="W100" s="13"/>
    </row>
    <row r="101" spans="23:23" x14ac:dyDescent="0.25">
      <c r="W101" s="13"/>
    </row>
    <row r="102" spans="23:23" x14ac:dyDescent="0.25">
      <c r="W102" s="13"/>
    </row>
    <row r="103" spans="23:23" x14ac:dyDescent="0.25">
      <c r="W103" s="13"/>
    </row>
    <row r="104" spans="23:23" x14ac:dyDescent="0.25">
      <c r="W104" s="13"/>
    </row>
    <row r="105" spans="23:23" x14ac:dyDescent="0.25">
      <c r="W105" s="13"/>
    </row>
    <row r="106" spans="23:23" x14ac:dyDescent="0.25">
      <c r="W106" s="13"/>
    </row>
    <row r="107" spans="23:23" x14ac:dyDescent="0.25">
      <c r="W107" s="13"/>
    </row>
    <row r="108" spans="23:23" x14ac:dyDescent="0.25">
      <c r="W108" s="13"/>
    </row>
    <row r="109" spans="23:23" x14ac:dyDescent="0.25">
      <c r="W109" s="13"/>
    </row>
    <row r="110" spans="23:23" x14ac:dyDescent="0.25">
      <c r="W110" s="13"/>
    </row>
    <row r="111" spans="23:23" x14ac:dyDescent="0.25">
      <c r="W111" s="13"/>
    </row>
    <row r="112" spans="23:23" x14ac:dyDescent="0.25">
      <c r="W112" s="13"/>
    </row>
    <row r="113" spans="23:23" x14ac:dyDescent="0.25">
      <c r="W113" s="13"/>
    </row>
    <row r="114" spans="23:23" x14ac:dyDescent="0.25">
      <c r="W114" s="13"/>
    </row>
    <row r="115" spans="23:23" x14ac:dyDescent="0.25">
      <c r="W115" s="13"/>
    </row>
    <row r="116" spans="23:23" x14ac:dyDescent="0.25">
      <c r="W116" s="13"/>
    </row>
    <row r="117" spans="23:23" x14ac:dyDescent="0.25">
      <c r="W117" s="13"/>
    </row>
    <row r="118" spans="23:23" x14ac:dyDescent="0.25">
      <c r="W118" s="13"/>
    </row>
    <row r="119" spans="23:23" x14ac:dyDescent="0.25">
      <c r="W119" s="13"/>
    </row>
    <row r="120" spans="23:23" x14ac:dyDescent="0.25">
      <c r="W120" s="13"/>
    </row>
    <row r="121" spans="23:23" x14ac:dyDescent="0.25">
      <c r="W121" s="13"/>
    </row>
    <row r="122" spans="23:23" x14ac:dyDescent="0.25">
      <c r="W122" s="13"/>
    </row>
    <row r="123" spans="23:23" x14ac:dyDescent="0.25">
      <c r="W123" s="13"/>
    </row>
    <row r="124" spans="23:23" x14ac:dyDescent="0.25">
      <c r="W124" s="13"/>
    </row>
    <row r="125" spans="23:23" x14ac:dyDescent="0.25">
      <c r="W125" s="13"/>
    </row>
    <row r="126" spans="23:23" x14ac:dyDescent="0.25">
      <c r="W126" s="13"/>
    </row>
    <row r="127" spans="23:23" x14ac:dyDescent="0.25">
      <c r="W127" s="13"/>
    </row>
    <row r="128" spans="23:23" x14ac:dyDescent="0.25">
      <c r="W128" s="13"/>
    </row>
    <row r="129" spans="23:23" x14ac:dyDescent="0.25">
      <c r="W129" s="13"/>
    </row>
    <row r="130" spans="23:23" x14ac:dyDescent="0.25">
      <c r="W130" s="13"/>
    </row>
    <row r="131" spans="23:23" x14ac:dyDescent="0.25">
      <c r="W131" s="13"/>
    </row>
    <row r="132" spans="23:23" x14ac:dyDescent="0.25">
      <c r="W132" s="13"/>
    </row>
    <row r="133" spans="23:23" x14ac:dyDescent="0.25">
      <c r="W133" s="13"/>
    </row>
    <row r="134" spans="23:23" x14ac:dyDescent="0.25">
      <c r="W134" s="13"/>
    </row>
    <row r="135" spans="23:23" x14ac:dyDescent="0.25">
      <c r="W135" s="13"/>
    </row>
    <row r="136" spans="23:23" x14ac:dyDescent="0.25">
      <c r="W136" s="13"/>
    </row>
    <row r="137" spans="23:23" x14ac:dyDescent="0.25">
      <c r="W137" s="13"/>
    </row>
    <row r="138" spans="23:23" x14ac:dyDescent="0.25">
      <c r="W138" s="13"/>
    </row>
    <row r="139" spans="23:23" x14ac:dyDescent="0.25">
      <c r="W139" s="13"/>
    </row>
    <row r="140" spans="23:23" x14ac:dyDescent="0.25">
      <c r="W140" s="13"/>
    </row>
    <row r="141" spans="23:23" x14ac:dyDescent="0.25">
      <c r="W141" s="13"/>
    </row>
    <row r="142" spans="23:23" x14ac:dyDescent="0.25">
      <c r="W142" s="13"/>
    </row>
    <row r="143" spans="23:23" x14ac:dyDescent="0.25">
      <c r="W143" s="13"/>
    </row>
    <row r="144" spans="23:23" x14ac:dyDescent="0.25">
      <c r="W144" s="13"/>
    </row>
    <row r="145" spans="23:23" x14ac:dyDescent="0.25">
      <c r="W145" s="13"/>
    </row>
    <row r="146" spans="23:23" x14ac:dyDescent="0.25">
      <c r="W146" s="13"/>
    </row>
    <row r="147" spans="23:23" x14ac:dyDescent="0.25">
      <c r="W147" s="13"/>
    </row>
    <row r="148" spans="23:23" x14ac:dyDescent="0.25">
      <c r="W148" s="13"/>
    </row>
    <row r="149" spans="23:23" x14ac:dyDescent="0.25">
      <c r="W149" s="13"/>
    </row>
    <row r="150" spans="23:23" x14ac:dyDescent="0.25">
      <c r="W150" s="13"/>
    </row>
    <row r="151" spans="23:23" x14ac:dyDescent="0.25">
      <c r="W151" s="13"/>
    </row>
    <row r="152" spans="23:23" x14ac:dyDescent="0.25">
      <c r="W152" s="13"/>
    </row>
    <row r="153" spans="23:23" x14ac:dyDescent="0.25">
      <c r="W153" s="13"/>
    </row>
    <row r="154" spans="23:23" x14ac:dyDescent="0.25">
      <c r="W154" s="13"/>
    </row>
    <row r="155" spans="23:23" x14ac:dyDescent="0.25">
      <c r="W155" s="13"/>
    </row>
    <row r="156" spans="23:23" x14ac:dyDescent="0.25">
      <c r="W156" s="13"/>
    </row>
    <row r="157" spans="23:23" x14ac:dyDescent="0.25">
      <c r="W157" s="13"/>
    </row>
    <row r="158" spans="23:23" x14ac:dyDescent="0.25">
      <c r="W158" s="13"/>
    </row>
    <row r="159" spans="23:23" x14ac:dyDescent="0.25">
      <c r="W159" s="13"/>
    </row>
    <row r="160" spans="23:23" x14ac:dyDescent="0.25">
      <c r="W160" s="13"/>
    </row>
    <row r="161" spans="23:23" x14ac:dyDescent="0.25">
      <c r="W161" s="13"/>
    </row>
    <row r="162" spans="23:23" x14ac:dyDescent="0.25">
      <c r="W162" s="13"/>
    </row>
    <row r="163" spans="23:23" x14ac:dyDescent="0.25">
      <c r="W163" s="13"/>
    </row>
    <row r="164" spans="23:23" x14ac:dyDescent="0.25">
      <c r="W164" s="13"/>
    </row>
    <row r="165" spans="23:23" x14ac:dyDescent="0.25">
      <c r="W165" s="13"/>
    </row>
    <row r="166" spans="23:23" x14ac:dyDescent="0.25">
      <c r="W166" s="13"/>
    </row>
    <row r="167" spans="23:23" x14ac:dyDescent="0.25">
      <c r="W167" s="13"/>
    </row>
    <row r="168" spans="23:23" x14ac:dyDescent="0.25">
      <c r="W168" s="13"/>
    </row>
    <row r="169" spans="23:23" x14ac:dyDescent="0.25">
      <c r="W169" s="13"/>
    </row>
    <row r="170" spans="23:23" x14ac:dyDescent="0.25">
      <c r="W170" s="13"/>
    </row>
    <row r="171" spans="23:23" x14ac:dyDescent="0.25">
      <c r="W171" s="13"/>
    </row>
    <row r="172" spans="23:23" x14ac:dyDescent="0.25">
      <c r="W172" s="13"/>
    </row>
    <row r="173" spans="23:23" x14ac:dyDescent="0.25">
      <c r="W173" s="13"/>
    </row>
    <row r="174" spans="23:23" x14ac:dyDescent="0.25">
      <c r="W174" s="13"/>
    </row>
    <row r="175" spans="23:23" x14ac:dyDescent="0.25">
      <c r="W175" s="13"/>
    </row>
    <row r="176" spans="23:23" x14ac:dyDescent="0.25">
      <c r="W176" s="13"/>
    </row>
    <row r="177" spans="23:23" x14ac:dyDescent="0.25">
      <c r="W177" s="13"/>
    </row>
    <row r="178" spans="23:23" x14ac:dyDescent="0.25">
      <c r="W178" s="13"/>
    </row>
    <row r="179" spans="23:23" x14ac:dyDescent="0.25">
      <c r="W179" s="13"/>
    </row>
    <row r="180" spans="23:23" x14ac:dyDescent="0.25">
      <c r="W180" s="13"/>
    </row>
    <row r="181" spans="23:23" x14ac:dyDescent="0.25">
      <c r="W181" s="13"/>
    </row>
    <row r="182" spans="23:23" x14ac:dyDescent="0.25">
      <c r="W182" s="13"/>
    </row>
    <row r="183" spans="23:23" x14ac:dyDescent="0.25">
      <c r="W183" s="13"/>
    </row>
    <row r="184" spans="23:23" x14ac:dyDescent="0.25">
      <c r="W184" s="13"/>
    </row>
    <row r="185" spans="23:23" x14ac:dyDescent="0.25">
      <c r="W185" s="13"/>
    </row>
    <row r="186" spans="23:23" x14ac:dyDescent="0.25">
      <c r="W186" s="13"/>
    </row>
    <row r="187" spans="23:23" x14ac:dyDescent="0.25">
      <c r="W187" s="13"/>
    </row>
    <row r="188" spans="23:23" x14ac:dyDescent="0.25">
      <c r="W188" s="13"/>
    </row>
    <row r="189" spans="23:23" x14ac:dyDescent="0.25">
      <c r="W189" s="13"/>
    </row>
    <row r="190" spans="23:23" x14ac:dyDescent="0.25">
      <c r="W190" s="13"/>
    </row>
    <row r="191" spans="23:23" x14ac:dyDescent="0.25">
      <c r="W191" s="13"/>
    </row>
    <row r="192" spans="23:23" x14ac:dyDescent="0.25">
      <c r="W192" s="13"/>
    </row>
    <row r="193" spans="23:23" x14ac:dyDescent="0.25">
      <c r="W193" s="13"/>
    </row>
    <row r="194" spans="23:23" x14ac:dyDescent="0.25">
      <c r="W194" s="13"/>
    </row>
    <row r="195" spans="23:23" x14ac:dyDescent="0.25">
      <c r="W195" s="13"/>
    </row>
    <row r="196" spans="23:23" x14ac:dyDescent="0.25">
      <c r="W196" s="13"/>
    </row>
    <row r="197" spans="23:23" x14ac:dyDescent="0.25">
      <c r="W197" s="13"/>
    </row>
    <row r="198" spans="23:23" x14ac:dyDescent="0.25">
      <c r="W198" s="13"/>
    </row>
    <row r="199" spans="23:23" x14ac:dyDescent="0.25">
      <c r="W199" s="13"/>
    </row>
    <row r="200" spans="23:23" x14ac:dyDescent="0.25">
      <c r="W200" s="13"/>
    </row>
    <row r="201" spans="23:23" x14ac:dyDescent="0.25">
      <c r="W201" s="13"/>
    </row>
    <row r="202" spans="23:23" x14ac:dyDescent="0.25">
      <c r="W202" s="13"/>
    </row>
    <row r="203" spans="23:23" x14ac:dyDescent="0.25">
      <c r="W203" s="13"/>
    </row>
    <row r="204" spans="23:23" x14ac:dyDescent="0.25">
      <c r="W204" s="13"/>
    </row>
    <row r="205" spans="23:23" x14ac:dyDescent="0.25">
      <c r="W205" s="13"/>
    </row>
    <row r="206" spans="23:23" x14ac:dyDescent="0.25">
      <c r="W206" s="13"/>
    </row>
    <row r="207" spans="23:23" x14ac:dyDescent="0.25">
      <c r="W207" s="13"/>
    </row>
    <row r="208" spans="23:23" x14ac:dyDescent="0.25">
      <c r="W208" s="13"/>
    </row>
    <row r="209" spans="23:23" x14ac:dyDescent="0.25">
      <c r="W209" s="13"/>
    </row>
    <row r="210" spans="23:23" x14ac:dyDescent="0.25">
      <c r="W210" s="13"/>
    </row>
    <row r="211" spans="23:23" x14ac:dyDescent="0.25">
      <c r="W211" s="13"/>
    </row>
    <row r="212" spans="23:23" x14ac:dyDescent="0.25">
      <c r="W212" s="13"/>
    </row>
    <row r="213" spans="23:23" x14ac:dyDescent="0.25">
      <c r="W213" s="13"/>
    </row>
    <row r="214" spans="23:23" x14ac:dyDescent="0.25">
      <c r="W214" s="13"/>
    </row>
    <row r="215" spans="23:23" x14ac:dyDescent="0.25">
      <c r="W215" s="13"/>
    </row>
    <row r="216" spans="23:23" x14ac:dyDescent="0.25">
      <c r="W216" s="13"/>
    </row>
    <row r="217" spans="23:23" x14ac:dyDescent="0.25">
      <c r="W217" s="13"/>
    </row>
    <row r="218" spans="23:23" x14ac:dyDescent="0.25">
      <c r="W218" s="13"/>
    </row>
    <row r="219" spans="23:23" x14ac:dyDescent="0.25">
      <c r="W219" s="13"/>
    </row>
    <row r="220" spans="23:23" x14ac:dyDescent="0.25">
      <c r="W220" s="13"/>
    </row>
    <row r="221" spans="23:23" x14ac:dyDescent="0.25">
      <c r="W221" s="13"/>
    </row>
    <row r="222" spans="23:23" x14ac:dyDescent="0.25">
      <c r="W222" s="13"/>
    </row>
    <row r="223" spans="23:23" x14ac:dyDescent="0.25">
      <c r="W223" s="13"/>
    </row>
    <row r="224" spans="23:23" x14ac:dyDescent="0.25">
      <c r="W224" s="13"/>
    </row>
    <row r="225" spans="23:23" x14ac:dyDescent="0.25">
      <c r="W225" s="13"/>
    </row>
    <row r="226" spans="23:23" x14ac:dyDescent="0.25">
      <c r="W226" s="13"/>
    </row>
    <row r="227" spans="23:23" x14ac:dyDescent="0.25">
      <c r="W227" s="13"/>
    </row>
    <row r="228" spans="23:23" x14ac:dyDescent="0.25">
      <c r="W228" s="13"/>
    </row>
    <row r="229" spans="23:23" x14ac:dyDescent="0.25">
      <c r="W229" s="13"/>
    </row>
    <row r="230" spans="23:23" x14ac:dyDescent="0.25">
      <c r="W230" s="13"/>
    </row>
    <row r="231" spans="23:23" x14ac:dyDescent="0.25">
      <c r="W231" s="13"/>
    </row>
    <row r="232" spans="23:23" x14ac:dyDescent="0.25">
      <c r="W232" s="13"/>
    </row>
    <row r="233" spans="23:23" x14ac:dyDescent="0.25">
      <c r="W233" s="13"/>
    </row>
    <row r="234" spans="23:23" x14ac:dyDescent="0.25">
      <c r="W234" s="13"/>
    </row>
    <row r="235" spans="23:23" x14ac:dyDescent="0.25">
      <c r="W235" s="13"/>
    </row>
    <row r="236" spans="23:23" x14ac:dyDescent="0.25">
      <c r="W236" s="13"/>
    </row>
    <row r="237" spans="23:23" x14ac:dyDescent="0.25">
      <c r="W237" s="13"/>
    </row>
    <row r="238" spans="23:23" x14ac:dyDescent="0.25">
      <c r="W238" s="13"/>
    </row>
    <row r="239" spans="23:23" x14ac:dyDescent="0.25">
      <c r="W239" s="13"/>
    </row>
    <row r="240" spans="23:23" x14ac:dyDescent="0.25">
      <c r="W240" s="13"/>
    </row>
    <row r="241" spans="23:23" x14ac:dyDescent="0.25">
      <c r="W241" s="13"/>
    </row>
    <row r="242" spans="23:23" x14ac:dyDescent="0.25">
      <c r="W242" s="13"/>
    </row>
    <row r="243" spans="23:23" x14ac:dyDescent="0.25">
      <c r="W243" s="13"/>
    </row>
    <row r="244" spans="23:23" x14ac:dyDescent="0.25">
      <c r="W244" s="13"/>
    </row>
    <row r="245" spans="23:23" x14ac:dyDescent="0.25">
      <c r="W245" s="13"/>
    </row>
    <row r="246" spans="23:23" x14ac:dyDescent="0.25">
      <c r="W246" s="13"/>
    </row>
    <row r="247" spans="23:23" x14ac:dyDescent="0.25">
      <c r="W247" s="13"/>
    </row>
    <row r="248" spans="23:23" x14ac:dyDescent="0.25">
      <c r="W248" s="13"/>
    </row>
    <row r="249" spans="23:23" x14ac:dyDescent="0.25">
      <c r="W249" s="13"/>
    </row>
    <row r="250" spans="23:23" x14ac:dyDescent="0.25">
      <c r="W250" s="13"/>
    </row>
    <row r="251" spans="23:23" x14ac:dyDescent="0.25">
      <c r="W251" s="13"/>
    </row>
    <row r="252" spans="23:23" x14ac:dyDescent="0.25">
      <c r="W252" s="13"/>
    </row>
    <row r="253" spans="23:23" x14ac:dyDescent="0.25">
      <c r="W253" s="13"/>
    </row>
    <row r="254" spans="23:23" x14ac:dyDescent="0.25">
      <c r="W254" s="13"/>
    </row>
    <row r="255" spans="23:23" x14ac:dyDescent="0.25">
      <c r="W255" s="13"/>
    </row>
    <row r="256" spans="23:23" x14ac:dyDescent="0.25">
      <c r="W256" s="13"/>
    </row>
    <row r="257" spans="23:23" x14ac:dyDescent="0.25">
      <c r="W257" s="13"/>
    </row>
    <row r="258" spans="23:23" x14ac:dyDescent="0.25">
      <c r="W258" s="13"/>
    </row>
    <row r="259" spans="23:23" x14ac:dyDescent="0.25">
      <c r="W259" s="13"/>
    </row>
    <row r="260" spans="23:23" x14ac:dyDescent="0.25">
      <c r="W260" s="13"/>
    </row>
    <row r="261" spans="23:23" x14ac:dyDescent="0.25">
      <c r="W261" s="13"/>
    </row>
    <row r="262" spans="23:23" x14ac:dyDescent="0.25">
      <c r="W262" s="13"/>
    </row>
    <row r="263" spans="23:23" x14ac:dyDescent="0.25">
      <c r="W263" s="13"/>
    </row>
    <row r="264" spans="23:23" x14ac:dyDescent="0.25">
      <c r="W264" s="13"/>
    </row>
    <row r="265" spans="23:23" x14ac:dyDescent="0.25">
      <c r="W265" s="13"/>
    </row>
    <row r="266" spans="23:23" x14ac:dyDescent="0.25">
      <c r="W266" s="13"/>
    </row>
    <row r="267" spans="23:23" x14ac:dyDescent="0.25">
      <c r="W267" s="13"/>
    </row>
    <row r="268" spans="23:23" x14ac:dyDescent="0.25">
      <c r="W268" s="13"/>
    </row>
    <row r="269" spans="23:23" x14ac:dyDescent="0.25">
      <c r="W269" s="13"/>
    </row>
    <row r="270" spans="23:23" x14ac:dyDescent="0.25">
      <c r="W270" s="13"/>
    </row>
    <row r="271" spans="23:23" x14ac:dyDescent="0.25">
      <c r="W271" s="13"/>
    </row>
    <row r="272" spans="23:23" x14ac:dyDescent="0.25">
      <c r="W272" s="13"/>
    </row>
    <row r="273" spans="23:23" x14ac:dyDescent="0.25">
      <c r="W273" s="13"/>
    </row>
    <row r="274" spans="23:23" x14ac:dyDescent="0.25">
      <c r="W274" s="13"/>
    </row>
    <row r="275" spans="23:23" x14ac:dyDescent="0.25">
      <c r="W275" s="13"/>
    </row>
    <row r="276" spans="23:23" x14ac:dyDescent="0.25">
      <c r="W276" s="13"/>
    </row>
    <row r="277" spans="23:23" x14ac:dyDescent="0.25">
      <c r="W277" s="13"/>
    </row>
    <row r="278" spans="23:23" x14ac:dyDescent="0.25">
      <c r="W278" s="13"/>
    </row>
    <row r="279" spans="23:23" x14ac:dyDescent="0.25">
      <c r="W279" s="13"/>
    </row>
    <row r="280" spans="23:23" x14ac:dyDescent="0.25">
      <c r="W280" s="13"/>
    </row>
    <row r="281" spans="23:23" x14ac:dyDescent="0.25">
      <c r="W281" s="13"/>
    </row>
    <row r="282" spans="23:23" x14ac:dyDescent="0.25">
      <c r="W282" s="13"/>
    </row>
    <row r="283" spans="23:23" x14ac:dyDescent="0.25">
      <c r="W283" s="13"/>
    </row>
    <row r="284" spans="23:23" x14ac:dyDescent="0.25">
      <c r="W284" s="13"/>
    </row>
    <row r="285" spans="23:23" x14ac:dyDescent="0.25">
      <c r="W285" s="13"/>
    </row>
    <row r="286" spans="23:23" x14ac:dyDescent="0.25">
      <c r="W286" s="13"/>
    </row>
    <row r="287" spans="23:23" x14ac:dyDescent="0.25">
      <c r="W287" s="13"/>
    </row>
    <row r="288" spans="23:23" x14ac:dyDescent="0.25">
      <c r="W288" s="13"/>
    </row>
    <row r="289" spans="23:23" x14ac:dyDescent="0.25">
      <c r="W289" s="13"/>
    </row>
    <row r="290" spans="23:23" x14ac:dyDescent="0.25">
      <c r="W290" s="13"/>
    </row>
    <row r="291" spans="23:23" x14ac:dyDescent="0.25">
      <c r="W291" s="13"/>
    </row>
    <row r="292" spans="23:23" x14ac:dyDescent="0.25">
      <c r="W292" s="13"/>
    </row>
    <row r="293" spans="23:23" x14ac:dyDescent="0.25">
      <c r="W293" s="13"/>
    </row>
    <row r="294" spans="23:23" x14ac:dyDescent="0.25">
      <c r="W294" s="13"/>
    </row>
    <row r="295" spans="23:23" x14ac:dyDescent="0.25">
      <c r="W295" s="13"/>
    </row>
    <row r="296" spans="23:23" x14ac:dyDescent="0.25">
      <c r="W296" s="13"/>
    </row>
    <row r="297" spans="23:23" x14ac:dyDescent="0.25">
      <c r="W297" s="13"/>
    </row>
    <row r="298" spans="23:23" x14ac:dyDescent="0.25">
      <c r="W298" s="13"/>
    </row>
    <row r="299" spans="23:23" x14ac:dyDescent="0.25">
      <c r="W299" s="13"/>
    </row>
    <row r="300" spans="23:23" x14ac:dyDescent="0.25">
      <c r="W300" s="13"/>
    </row>
    <row r="301" spans="23:23" x14ac:dyDescent="0.25">
      <c r="W301" s="13"/>
    </row>
    <row r="302" spans="23:23" x14ac:dyDescent="0.25">
      <c r="W302" s="13"/>
    </row>
    <row r="303" spans="23:23" x14ac:dyDescent="0.25">
      <c r="W303" s="13"/>
    </row>
    <row r="304" spans="23:23" x14ac:dyDescent="0.25">
      <c r="W304" s="13"/>
    </row>
    <row r="305" spans="23:23" x14ac:dyDescent="0.25">
      <c r="W305" s="13"/>
    </row>
    <row r="306" spans="23:23" x14ac:dyDescent="0.25">
      <c r="W306" s="13"/>
    </row>
    <row r="307" spans="23:23" x14ac:dyDescent="0.25">
      <c r="W307" s="13"/>
    </row>
    <row r="308" spans="23:23" x14ac:dyDescent="0.25">
      <c r="W308" s="13"/>
    </row>
    <row r="309" spans="23:23" x14ac:dyDescent="0.25">
      <c r="W309" s="13"/>
    </row>
    <row r="310" spans="23:23" x14ac:dyDescent="0.25">
      <c r="W310" s="13"/>
    </row>
    <row r="311" spans="23:23" x14ac:dyDescent="0.25">
      <c r="W311" s="13"/>
    </row>
    <row r="312" spans="23:23" x14ac:dyDescent="0.25">
      <c r="W312" s="13"/>
    </row>
    <row r="313" spans="23:23" x14ac:dyDescent="0.25">
      <c r="W313" s="13"/>
    </row>
    <row r="314" spans="23:23" x14ac:dyDescent="0.25">
      <c r="W314" s="13"/>
    </row>
    <row r="315" spans="23:23" x14ac:dyDescent="0.25">
      <c r="W315" s="13"/>
    </row>
    <row r="316" spans="23:23" x14ac:dyDescent="0.25">
      <c r="W316" s="13"/>
    </row>
    <row r="317" spans="23:23" x14ac:dyDescent="0.25">
      <c r="W317" s="13"/>
    </row>
    <row r="318" spans="23:23" x14ac:dyDescent="0.25">
      <c r="W318" s="13"/>
    </row>
    <row r="319" spans="23:23" x14ac:dyDescent="0.25">
      <c r="W319" s="13"/>
    </row>
    <row r="320" spans="23:23" x14ac:dyDescent="0.25">
      <c r="W320" s="13"/>
    </row>
    <row r="321" spans="23:23" x14ac:dyDescent="0.25">
      <c r="W321" s="13"/>
    </row>
    <row r="322" spans="23:23" x14ac:dyDescent="0.25">
      <c r="W322" s="13"/>
    </row>
    <row r="323" spans="23:23" x14ac:dyDescent="0.25">
      <c r="W323" s="13"/>
    </row>
    <row r="324" spans="23:23" x14ac:dyDescent="0.25">
      <c r="W324" s="13"/>
    </row>
    <row r="325" spans="23:23" x14ac:dyDescent="0.25">
      <c r="W325" s="13"/>
    </row>
    <row r="326" spans="23:23" x14ac:dyDescent="0.25">
      <c r="W326" s="13"/>
    </row>
    <row r="327" spans="23:23" x14ac:dyDescent="0.25">
      <c r="W327" s="13"/>
    </row>
    <row r="328" spans="23:23" x14ac:dyDescent="0.25">
      <c r="W328" s="13"/>
    </row>
    <row r="329" spans="23:23" x14ac:dyDescent="0.25">
      <c r="W329" s="13"/>
    </row>
    <row r="330" spans="23:23" x14ac:dyDescent="0.25">
      <c r="W330" s="13"/>
    </row>
    <row r="331" spans="23:23" x14ac:dyDescent="0.25">
      <c r="W331" s="13"/>
    </row>
    <row r="332" spans="23:23" x14ac:dyDescent="0.25">
      <c r="W332" s="13"/>
    </row>
    <row r="333" spans="23:23" x14ac:dyDescent="0.25">
      <c r="W333" s="13"/>
    </row>
    <row r="334" spans="23:23" x14ac:dyDescent="0.25">
      <c r="W334" s="13"/>
    </row>
    <row r="335" spans="23:23" x14ac:dyDescent="0.25">
      <c r="W335" s="13"/>
    </row>
    <row r="336" spans="23:23" x14ac:dyDescent="0.25">
      <c r="W336" s="13"/>
    </row>
    <row r="337" spans="23:23" x14ac:dyDescent="0.25">
      <c r="W337" s="13"/>
    </row>
    <row r="338" spans="23:23" x14ac:dyDescent="0.25">
      <c r="W338" s="13"/>
    </row>
    <row r="339" spans="23:23" x14ac:dyDescent="0.25">
      <c r="W339" s="13"/>
    </row>
    <row r="340" spans="23:23" x14ac:dyDescent="0.25">
      <c r="W340" s="13"/>
    </row>
    <row r="341" spans="23:23" x14ac:dyDescent="0.25">
      <c r="W341" s="13"/>
    </row>
    <row r="342" spans="23:23" x14ac:dyDescent="0.25">
      <c r="W342" s="13"/>
    </row>
    <row r="343" spans="23:23" x14ac:dyDescent="0.25">
      <c r="W343" s="13"/>
    </row>
    <row r="344" spans="23:23" x14ac:dyDescent="0.25">
      <c r="W344" s="13"/>
    </row>
    <row r="345" spans="23:23" x14ac:dyDescent="0.25">
      <c r="W345" s="13"/>
    </row>
    <row r="346" spans="23:23" x14ac:dyDescent="0.25">
      <c r="W346" s="13"/>
    </row>
    <row r="347" spans="23:23" x14ac:dyDescent="0.25">
      <c r="W347" s="13"/>
    </row>
    <row r="348" spans="23:23" x14ac:dyDescent="0.25">
      <c r="W348" s="13"/>
    </row>
    <row r="349" spans="23:23" x14ac:dyDescent="0.25">
      <c r="W349" s="13"/>
    </row>
    <row r="350" spans="23:23" x14ac:dyDescent="0.25">
      <c r="W350" s="13"/>
    </row>
    <row r="351" spans="23:23" x14ac:dyDescent="0.25">
      <c r="W351" s="13"/>
    </row>
    <row r="352" spans="23:23" x14ac:dyDescent="0.25">
      <c r="W352" s="13"/>
    </row>
    <row r="353" spans="23:23" x14ac:dyDescent="0.25">
      <c r="W353" s="13"/>
    </row>
    <row r="354" spans="23:23" x14ac:dyDescent="0.25">
      <c r="W354" s="13"/>
    </row>
    <row r="355" spans="23:23" x14ac:dyDescent="0.25">
      <c r="W355" s="13"/>
    </row>
    <row r="356" spans="23:23" x14ac:dyDescent="0.25">
      <c r="W356" s="13"/>
    </row>
    <row r="357" spans="23:23" x14ac:dyDescent="0.25">
      <c r="W357" s="13"/>
    </row>
    <row r="358" spans="23:23" x14ac:dyDescent="0.25">
      <c r="W358" s="13"/>
    </row>
    <row r="359" spans="23:23" x14ac:dyDescent="0.25">
      <c r="W359" s="13"/>
    </row>
    <row r="360" spans="23:23" x14ac:dyDescent="0.25">
      <c r="W360" s="13"/>
    </row>
    <row r="361" spans="23:23" x14ac:dyDescent="0.25">
      <c r="W361" s="13"/>
    </row>
    <row r="362" spans="23:23" x14ac:dyDescent="0.25">
      <c r="W362" s="13"/>
    </row>
    <row r="363" spans="23:23" x14ac:dyDescent="0.25">
      <c r="W363" s="13"/>
    </row>
    <row r="364" spans="23:23" x14ac:dyDescent="0.25">
      <c r="W364" s="13"/>
    </row>
    <row r="365" spans="23:23" x14ac:dyDescent="0.25">
      <c r="W365" s="13"/>
    </row>
    <row r="366" spans="23:23" x14ac:dyDescent="0.25">
      <c r="W366" s="13"/>
    </row>
    <row r="367" spans="23:23" x14ac:dyDescent="0.25">
      <c r="W367" s="13"/>
    </row>
    <row r="368" spans="23:23" x14ac:dyDescent="0.25">
      <c r="W368" s="13"/>
    </row>
    <row r="369" spans="23:23" x14ac:dyDescent="0.25">
      <c r="W369" s="13"/>
    </row>
    <row r="370" spans="23:23" x14ac:dyDescent="0.25">
      <c r="W370" s="13"/>
    </row>
    <row r="371" spans="23:23" x14ac:dyDescent="0.25">
      <c r="W371" s="13"/>
    </row>
    <row r="372" spans="23:23" x14ac:dyDescent="0.25">
      <c r="W372" s="13"/>
    </row>
    <row r="373" spans="23:23" x14ac:dyDescent="0.25">
      <c r="W373" s="13"/>
    </row>
    <row r="374" spans="23:23" x14ac:dyDescent="0.25">
      <c r="W374" s="13"/>
    </row>
    <row r="375" spans="23:23" x14ac:dyDescent="0.25">
      <c r="W375" s="13"/>
    </row>
    <row r="376" spans="23:23" x14ac:dyDescent="0.25">
      <c r="W376" s="13"/>
    </row>
    <row r="377" spans="23:23" x14ac:dyDescent="0.25">
      <c r="W377" s="13"/>
    </row>
    <row r="378" spans="23:23" x14ac:dyDescent="0.25">
      <c r="W378" s="13"/>
    </row>
    <row r="379" spans="23:23" x14ac:dyDescent="0.25">
      <c r="W379" s="13"/>
    </row>
    <row r="380" spans="23:23" x14ac:dyDescent="0.25">
      <c r="W380" s="13"/>
    </row>
    <row r="381" spans="23:23" x14ac:dyDescent="0.25">
      <c r="W381" s="13"/>
    </row>
    <row r="382" spans="23:23" x14ac:dyDescent="0.25">
      <c r="W382" s="13"/>
    </row>
    <row r="383" spans="23:23" x14ac:dyDescent="0.25">
      <c r="W383" s="13"/>
    </row>
    <row r="384" spans="23:23" x14ac:dyDescent="0.25">
      <c r="W384" s="13"/>
    </row>
    <row r="385" spans="23:23" x14ac:dyDescent="0.25">
      <c r="W385" s="13"/>
    </row>
    <row r="386" spans="23:23" x14ac:dyDescent="0.25">
      <c r="W386" s="13"/>
    </row>
    <row r="387" spans="23:23" x14ac:dyDescent="0.25">
      <c r="W387" s="13"/>
    </row>
    <row r="388" spans="23:23" x14ac:dyDescent="0.25">
      <c r="W388" s="13"/>
    </row>
    <row r="389" spans="23:23" x14ac:dyDescent="0.25">
      <c r="W389" s="13"/>
    </row>
    <row r="390" spans="23:23" x14ac:dyDescent="0.25">
      <c r="W390" s="13"/>
    </row>
    <row r="391" spans="23:23" x14ac:dyDescent="0.25">
      <c r="W391" s="13"/>
    </row>
    <row r="392" spans="23:23" x14ac:dyDescent="0.25">
      <c r="W392" s="13"/>
    </row>
    <row r="393" spans="23:23" x14ac:dyDescent="0.25">
      <c r="W393" s="13"/>
    </row>
    <row r="394" spans="23:23" x14ac:dyDescent="0.25">
      <c r="W394" s="13"/>
    </row>
    <row r="395" spans="23:23" x14ac:dyDescent="0.25">
      <c r="W395" s="13"/>
    </row>
    <row r="396" spans="23:23" x14ac:dyDescent="0.25">
      <c r="W396" s="13"/>
    </row>
    <row r="397" spans="23:23" x14ac:dyDescent="0.25">
      <c r="W397" s="13"/>
    </row>
    <row r="398" spans="23:23" x14ac:dyDescent="0.25">
      <c r="W398" s="13"/>
    </row>
    <row r="399" spans="23:23" x14ac:dyDescent="0.25">
      <c r="W399" s="13"/>
    </row>
    <row r="400" spans="23:23" x14ac:dyDescent="0.25">
      <c r="W400" s="13"/>
    </row>
    <row r="401" spans="23:23" x14ac:dyDescent="0.25">
      <c r="W401" s="13"/>
    </row>
    <row r="402" spans="23:23" x14ac:dyDescent="0.25">
      <c r="W402" s="13"/>
    </row>
    <row r="403" spans="23:23" x14ac:dyDescent="0.25">
      <c r="W403" s="13"/>
    </row>
    <row r="404" spans="23:23" x14ac:dyDescent="0.25">
      <c r="W404" s="13"/>
    </row>
    <row r="405" spans="23:23" x14ac:dyDescent="0.25">
      <c r="W405" s="13"/>
    </row>
    <row r="406" spans="23:23" x14ac:dyDescent="0.25">
      <c r="W406" s="13"/>
    </row>
    <row r="407" spans="23:23" x14ac:dyDescent="0.25">
      <c r="W407" s="13"/>
    </row>
    <row r="408" spans="23:23" x14ac:dyDescent="0.25">
      <c r="W408" s="13"/>
    </row>
    <row r="409" spans="23:23" x14ac:dyDescent="0.25">
      <c r="W409" s="13"/>
    </row>
    <row r="410" spans="23:23" x14ac:dyDescent="0.25">
      <c r="W410" s="13"/>
    </row>
    <row r="411" spans="23:23" x14ac:dyDescent="0.25">
      <c r="W411" s="13"/>
    </row>
    <row r="412" spans="23:23" x14ac:dyDescent="0.25">
      <c r="W412" s="13"/>
    </row>
    <row r="413" spans="23:23" x14ac:dyDescent="0.25">
      <c r="W413" s="13"/>
    </row>
    <row r="414" spans="23:23" x14ac:dyDescent="0.25">
      <c r="W414" s="13"/>
    </row>
    <row r="415" spans="23:23" x14ac:dyDescent="0.25">
      <c r="W415" s="13"/>
    </row>
    <row r="416" spans="23:23" x14ac:dyDescent="0.25">
      <c r="W416" s="13"/>
    </row>
    <row r="417" spans="23:23" x14ac:dyDescent="0.25">
      <c r="W417" s="13"/>
    </row>
    <row r="418" spans="23:23" x14ac:dyDescent="0.25">
      <c r="W418" s="13"/>
    </row>
    <row r="419" spans="23:23" x14ac:dyDescent="0.25">
      <c r="W419" s="13"/>
    </row>
    <row r="420" spans="23:23" x14ac:dyDescent="0.25">
      <c r="W420" s="13"/>
    </row>
    <row r="421" spans="23:23" x14ac:dyDescent="0.25">
      <c r="W421" s="13"/>
    </row>
    <row r="422" spans="23:23" x14ac:dyDescent="0.25">
      <c r="W422" s="13"/>
    </row>
    <row r="423" spans="23:23" x14ac:dyDescent="0.25">
      <c r="W423" s="13"/>
    </row>
    <row r="424" spans="23:23" x14ac:dyDescent="0.25">
      <c r="W424" s="13"/>
    </row>
    <row r="425" spans="23:23" x14ac:dyDescent="0.25">
      <c r="W425" s="13"/>
    </row>
    <row r="426" spans="23:23" x14ac:dyDescent="0.25">
      <c r="W426" s="13"/>
    </row>
    <row r="427" spans="23:23" x14ac:dyDescent="0.25">
      <c r="W427" s="13"/>
    </row>
    <row r="428" spans="23:23" x14ac:dyDescent="0.25">
      <c r="W428" s="13"/>
    </row>
    <row r="429" spans="23:23" x14ac:dyDescent="0.25">
      <c r="W429" s="13"/>
    </row>
    <row r="430" spans="23:23" x14ac:dyDescent="0.25">
      <c r="W430" s="13"/>
    </row>
    <row r="431" spans="23:23" x14ac:dyDescent="0.25">
      <c r="W431" s="13"/>
    </row>
    <row r="432" spans="23:23" x14ac:dyDescent="0.25">
      <c r="W432" s="13"/>
    </row>
    <row r="433" spans="23:23" x14ac:dyDescent="0.25">
      <c r="W433" s="13"/>
    </row>
    <row r="434" spans="23:23" x14ac:dyDescent="0.25">
      <c r="W434" s="13"/>
    </row>
    <row r="435" spans="23:23" x14ac:dyDescent="0.25">
      <c r="W435" s="13"/>
    </row>
    <row r="436" spans="23:23" x14ac:dyDescent="0.25">
      <c r="W436" s="13"/>
    </row>
    <row r="437" spans="23:23" x14ac:dyDescent="0.25">
      <c r="W437" s="13"/>
    </row>
    <row r="438" spans="23:23" x14ac:dyDescent="0.25">
      <c r="W438" s="13"/>
    </row>
    <row r="439" spans="23:23" x14ac:dyDescent="0.25">
      <c r="W439" s="13"/>
    </row>
    <row r="440" spans="23:23" x14ac:dyDescent="0.25">
      <c r="W440" s="13"/>
    </row>
    <row r="441" spans="23:23" x14ac:dyDescent="0.25">
      <c r="W441" s="13"/>
    </row>
    <row r="442" spans="23:23" x14ac:dyDescent="0.25">
      <c r="W442" s="13"/>
    </row>
    <row r="443" spans="23:23" x14ac:dyDescent="0.25">
      <c r="W443" s="13"/>
    </row>
    <row r="444" spans="23:23" x14ac:dyDescent="0.25">
      <c r="W444" s="13"/>
    </row>
    <row r="445" spans="23:23" x14ac:dyDescent="0.25">
      <c r="W445" s="13"/>
    </row>
    <row r="446" spans="23:23" x14ac:dyDescent="0.25">
      <c r="W446" s="13"/>
    </row>
    <row r="447" spans="23:23" x14ac:dyDescent="0.25">
      <c r="W447" s="13"/>
    </row>
    <row r="448" spans="23:23" x14ac:dyDescent="0.25">
      <c r="W448" s="13"/>
    </row>
    <row r="449" spans="23:23" x14ac:dyDescent="0.25">
      <c r="W449" s="13"/>
    </row>
    <row r="450" spans="23:23" x14ac:dyDescent="0.25">
      <c r="W450" s="13"/>
    </row>
    <row r="451" spans="23:23" x14ac:dyDescent="0.25">
      <c r="W451" s="13"/>
    </row>
    <row r="452" spans="23:23" x14ac:dyDescent="0.25">
      <c r="W452" s="13"/>
    </row>
    <row r="453" spans="23:23" x14ac:dyDescent="0.25">
      <c r="W453" s="13"/>
    </row>
    <row r="454" spans="23:23" x14ac:dyDescent="0.25">
      <c r="W454" s="13"/>
    </row>
    <row r="455" spans="23:23" x14ac:dyDescent="0.25">
      <c r="W455" s="13"/>
    </row>
    <row r="456" spans="23:23" x14ac:dyDescent="0.25">
      <c r="W456" s="13"/>
    </row>
    <row r="457" spans="23:23" x14ac:dyDescent="0.25">
      <c r="W457" s="13"/>
    </row>
    <row r="458" spans="23:23" x14ac:dyDescent="0.25">
      <c r="W458" s="13"/>
    </row>
    <row r="459" spans="23:23" x14ac:dyDescent="0.25">
      <c r="W459" s="13"/>
    </row>
    <row r="460" spans="23:23" x14ac:dyDescent="0.25">
      <c r="W460" s="13"/>
    </row>
    <row r="461" spans="23:23" x14ac:dyDescent="0.25">
      <c r="W461" s="13"/>
    </row>
    <row r="462" spans="23:23" x14ac:dyDescent="0.25">
      <c r="W462" s="13"/>
    </row>
    <row r="463" spans="23:23" x14ac:dyDescent="0.25">
      <c r="W463" s="13"/>
    </row>
    <row r="464" spans="23:23" x14ac:dyDescent="0.25">
      <c r="W464" s="13"/>
    </row>
    <row r="465" spans="23:23" x14ac:dyDescent="0.25">
      <c r="W465" s="13"/>
    </row>
    <row r="466" spans="23:23" x14ac:dyDescent="0.25">
      <c r="W466" s="13"/>
    </row>
    <row r="467" spans="23:23" x14ac:dyDescent="0.25">
      <c r="W467" s="13"/>
    </row>
    <row r="468" spans="23:23" x14ac:dyDescent="0.25">
      <c r="W468" s="13"/>
    </row>
    <row r="469" spans="23:23" x14ac:dyDescent="0.25">
      <c r="W469" s="13"/>
    </row>
    <row r="470" spans="23:23" x14ac:dyDescent="0.25">
      <c r="W470" s="13"/>
    </row>
    <row r="471" spans="23:23" x14ac:dyDescent="0.25">
      <c r="W471" s="13"/>
    </row>
    <row r="472" spans="23:23" x14ac:dyDescent="0.25">
      <c r="W472" s="13"/>
    </row>
    <row r="473" spans="23:23" x14ac:dyDescent="0.25">
      <c r="W473" s="13"/>
    </row>
    <row r="474" spans="23:23" x14ac:dyDescent="0.25">
      <c r="W474" s="13"/>
    </row>
    <row r="475" spans="23:23" x14ac:dyDescent="0.25">
      <c r="W475" s="13"/>
    </row>
    <row r="476" spans="23:23" x14ac:dyDescent="0.25">
      <c r="W476" s="13"/>
    </row>
    <row r="477" spans="23:23" x14ac:dyDescent="0.25">
      <c r="W477" s="13"/>
    </row>
    <row r="478" spans="23:23" x14ac:dyDescent="0.25">
      <c r="W478" s="13"/>
    </row>
    <row r="479" spans="23:23" x14ac:dyDescent="0.25">
      <c r="W479" s="13"/>
    </row>
    <row r="480" spans="23:23" x14ac:dyDescent="0.25">
      <c r="W480" s="13"/>
    </row>
    <row r="481" spans="23:23" x14ac:dyDescent="0.25">
      <c r="W481" s="13"/>
    </row>
    <row r="482" spans="23:23" x14ac:dyDescent="0.25">
      <c r="W482" s="13"/>
    </row>
    <row r="483" spans="23:23" x14ac:dyDescent="0.25">
      <c r="W483" s="13"/>
    </row>
    <row r="484" spans="23:23" x14ac:dyDescent="0.25">
      <c r="W484" s="13"/>
    </row>
    <row r="485" spans="23:23" x14ac:dyDescent="0.25">
      <c r="W485" s="13"/>
    </row>
    <row r="486" spans="23:23" x14ac:dyDescent="0.25">
      <c r="W486" s="13"/>
    </row>
    <row r="487" spans="23:23" x14ac:dyDescent="0.25">
      <c r="W487" s="13"/>
    </row>
    <row r="488" spans="23:23" x14ac:dyDescent="0.25">
      <c r="W488" s="13"/>
    </row>
    <row r="489" spans="23:23" x14ac:dyDescent="0.25">
      <c r="W489" s="13"/>
    </row>
    <row r="490" spans="23:23" x14ac:dyDescent="0.25">
      <c r="W490" s="13"/>
    </row>
    <row r="491" spans="23:23" x14ac:dyDescent="0.25">
      <c r="W491" s="13"/>
    </row>
    <row r="492" spans="23:23" x14ac:dyDescent="0.25">
      <c r="W492" s="13"/>
    </row>
    <row r="493" spans="23:23" x14ac:dyDescent="0.25">
      <c r="W493" s="13"/>
    </row>
    <row r="494" spans="23:23" x14ac:dyDescent="0.25">
      <c r="W494" s="13"/>
    </row>
    <row r="495" spans="23:23" x14ac:dyDescent="0.25">
      <c r="W495" s="13"/>
    </row>
    <row r="496" spans="23:23" x14ac:dyDescent="0.25">
      <c r="W496" s="13"/>
    </row>
    <row r="497" spans="23:23" x14ac:dyDescent="0.25">
      <c r="W497" s="13"/>
    </row>
    <row r="498" spans="23:23" x14ac:dyDescent="0.25">
      <c r="W498" s="13"/>
    </row>
    <row r="499" spans="23:23" x14ac:dyDescent="0.25">
      <c r="W499" s="13"/>
    </row>
    <row r="500" spans="23:23" x14ac:dyDescent="0.25">
      <c r="W500" s="13"/>
    </row>
    <row r="501" spans="23:23" x14ac:dyDescent="0.25">
      <c r="W501" s="13"/>
    </row>
    <row r="502" spans="23:23" x14ac:dyDescent="0.25">
      <c r="W502" s="13"/>
    </row>
    <row r="503" spans="23:23" x14ac:dyDescent="0.25">
      <c r="W503" s="13"/>
    </row>
    <row r="504" spans="23:23" x14ac:dyDescent="0.25">
      <c r="W504" s="13"/>
    </row>
    <row r="505" spans="23:23" x14ac:dyDescent="0.25">
      <c r="W505" s="13"/>
    </row>
    <row r="506" spans="23:23" x14ac:dyDescent="0.25">
      <c r="W506" s="13"/>
    </row>
    <row r="507" spans="23:23" x14ac:dyDescent="0.25">
      <c r="W507" s="13"/>
    </row>
    <row r="508" spans="23:23" x14ac:dyDescent="0.25">
      <c r="W508" s="13"/>
    </row>
    <row r="509" spans="23:23" x14ac:dyDescent="0.25">
      <c r="W509" s="13"/>
    </row>
    <row r="510" spans="23:23" x14ac:dyDescent="0.25">
      <c r="W510" s="13"/>
    </row>
    <row r="511" spans="23:23" x14ac:dyDescent="0.25">
      <c r="W511" s="13"/>
    </row>
    <row r="512" spans="23:23" x14ac:dyDescent="0.25">
      <c r="W512" s="13"/>
    </row>
    <row r="513" spans="23:23" x14ac:dyDescent="0.25">
      <c r="W513" s="13"/>
    </row>
    <row r="514" spans="23:23" x14ac:dyDescent="0.25">
      <c r="W514" s="13"/>
    </row>
    <row r="515" spans="23:23" x14ac:dyDescent="0.25">
      <c r="W515" s="13"/>
    </row>
    <row r="516" spans="23:23" x14ac:dyDescent="0.25">
      <c r="W516" s="13"/>
    </row>
    <row r="517" spans="23:23" x14ac:dyDescent="0.25">
      <c r="W517" s="13"/>
    </row>
    <row r="518" spans="23:23" x14ac:dyDescent="0.25">
      <c r="W518" s="13"/>
    </row>
    <row r="519" spans="23:23" x14ac:dyDescent="0.25">
      <c r="W519" s="13"/>
    </row>
    <row r="520" spans="23:23" x14ac:dyDescent="0.25">
      <c r="W520" s="13"/>
    </row>
    <row r="521" spans="23:23" x14ac:dyDescent="0.25">
      <c r="W521" s="13"/>
    </row>
    <row r="522" spans="23:23" x14ac:dyDescent="0.25">
      <c r="W522" s="13"/>
    </row>
    <row r="523" spans="23:23" x14ac:dyDescent="0.25">
      <c r="W523" s="13"/>
    </row>
    <row r="524" spans="23:23" x14ac:dyDescent="0.25">
      <c r="W524" s="13"/>
    </row>
    <row r="525" spans="23:23" x14ac:dyDescent="0.25">
      <c r="W525" s="13"/>
    </row>
    <row r="526" spans="23:23" x14ac:dyDescent="0.25">
      <c r="W526" s="13"/>
    </row>
    <row r="527" spans="23:23" x14ac:dyDescent="0.25">
      <c r="W527" s="13"/>
    </row>
    <row r="528" spans="23:23" x14ac:dyDescent="0.25">
      <c r="W528" s="13"/>
    </row>
    <row r="529" spans="23:23" x14ac:dyDescent="0.25">
      <c r="W529" s="13"/>
    </row>
    <row r="530" spans="23:23" x14ac:dyDescent="0.25">
      <c r="W530" s="13"/>
    </row>
    <row r="531" spans="23:23" x14ac:dyDescent="0.25">
      <c r="W531" s="13"/>
    </row>
    <row r="532" spans="23:23" x14ac:dyDescent="0.25">
      <c r="W532" s="13"/>
    </row>
    <row r="533" spans="23:23" x14ac:dyDescent="0.25">
      <c r="W533" s="13"/>
    </row>
    <row r="534" spans="23:23" x14ac:dyDescent="0.25">
      <c r="W534" s="13"/>
    </row>
    <row r="535" spans="23:23" x14ac:dyDescent="0.25">
      <c r="W535" s="13"/>
    </row>
    <row r="536" spans="23:23" x14ac:dyDescent="0.25">
      <c r="W536" s="13"/>
    </row>
    <row r="537" spans="23:23" x14ac:dyDescent="0.25">
      <c r="W537" s="13"/>
    </row>
    <row r="538" spans="23:23" x14ac:dyDescent="0.25">
      <c r="W538" s="13"/>
    </row>
    <row r="539" spans="23:23" x14ac:dyDescent="0.25">
      <c r="W539" s="13"/>
    </row>
    <row r="540" spans="23:23" x14ac:dyDescent="0.25">
      <c r="W540" s="13"/>
    </row>
    <row r="541" spans="23:23" x14ac:dyDescent="0.25">
      <c r="W541" s="13"/>
    </row>
    <row r="542" spans="23:23" x14ac:dyDescent="0.25">
      <c r="W542" s="13"/>
    </row>
    <row r="543" spans="23:23" x14ac:dyDescent="0.25">
      <c r="W543" s="13"/>
    </row>
    <row r="544" spans="23:23" x14ac:dyDescent="0.25">
      <c r="W544" s="13"/>
    </row>
    <row r="545" spans="23:23" x14ac:dyDescent="0.25">
      <c r="W545" s="13"/>
    </row>
    <row r="546" spans="23:23" x14ac:dyDescent="0.25">
      <c r="W546" s="13"/>
    </row>
    <row r="547" spans="23:23" x14ac:dyDescent="0.25">
      <c r="W547" s="13"/>
    </row>
    <row r="548" spans="23:23" x14ac:dyDescent="0.25">
      <c r="W548" s="13"/>
    </row>
    <row r="549" spans="23:23" x14ac:dyDescent="0.25">
      <c r="W549" s="13"/>
    </row>
    <row r="550" spans="23:23" x14ac:dyDescent="0.25">
      <c r="W550" s="13"/>
    </row>
    <row r="551" spans="23:23" x14ac:dyDescent="0.25">
      <c r="W551" s="13"/>
    </row>
    <row r="552" spans="23:23" x14ac:dyDescent="0.25">
      <c r="W552" s="13"/>
    </row>
    <row r="553" spans="23:23" x14ac:dyDescent="0.25">
      <c r="W553" s="13"/>
    </row>
    <row r="554" spans="23:23" x14ac:dyDescent="0.25">
      <c r="W554" s="13"/>
    </row>
    <row r="555" spans="23:23" x14ac:dyDescent="0.25">
      <c r="W555" s="13"/>
    </row>
    <row r="556" spans="23:23" x14ac:dyDescent="0.25">
      <c r="W556" s="13"/>
    </row>
    <row r="557" spans="23:23" x14ac:dyDescent="0.25">
      <c r="W557" s="13"/>
    </row>
    <row r="558" spans="23:23" x14ac:dyDescent="0.25">
      <c r="W558" s="13"/>
    </row>
    <row r="559" spans="23:23" x14ac:dyDescent="0.25">
      <c r="W559" s="13"/>
    </row>
    <row r="560" spans="23:23" x14ac:dyDescent="0.25">
      <c r="W560" s="13"/>
    </row>
    <row r="561" spans="23:23" x14ac:dyDescent="0.25">
      <c r="W561" s="13"/>
    </row>
    <row r="562" spans="23:23" x14ac:dyDescent="0.25">
      <c r="W562" s="13"/>
    </row>
    <row r="563" spans="23:23" x14ac:dyDescent="0.25">
      <c r="W563" s="13"/>
    </row>
    <row r="564" spans="23:23" x14ac:dyDescent="0.25">
      <c r="W564" s="13"/>
    </row>
    <row r="565" spans="23:23" x14ac:dyDescent="0.25">
      <c r="W565" s="13"/>
    </row>
    <row r="566" spans="23:23" x14ac:dyDescent="0.25">
      <c r="W566" s="13"/>
    </row>
    <row r="567" spans="23:23" x14ac:dyDescent="0.25">
      <c r="W567" s="13"/>
    </row>
    <row r="568" spans="23:23" x14ac:dyDescent="0.25">
      <c r="W568" s="13"/>
    </row>
    <row r="569" spans="23:23" x14ac:dyDescent="0.25">
      <c r="W569" s="13"/>
    </row>
    <row r="570" spans="23:23" x14ac:dyDescent="0.25">
      <c r="W570" s="13"/>
    </row>
    <row r="571" spans="23:23" x14ac:dyDescent="0.25">
      <c r="W571" s="13"/>
    </row>
    <row r="572" spans="23:23" x14ac:dyDescent="0.25">
      <c r="W572" s="13"/>
    </row>
    <row r="573" spans="23:23" x14ac:dyDescent="0.25">
      <c r="W573" s="13"/>
    </row>
    <row r="574" spans="23:23" x14ac:dyDescent="0.25">
      <c r="W574" s="13"/>
    </row>
    <row r="575" spans="23:23" x14ac:dyDescent="0.25">
      <c r="W575" s="13"/>
    </row>
    <row r="576" spans="23:23" x14ac:dyDescent="0.25">
      <c r="W576" s="13"/>
    </row>
    <row r="577" spans="23:23" x14ac:dyDescent="0.25">
      <c r="W577" s="13"/>
    </row>
    <row r="578" spans="23:23" x14ac:dyDescent="0.25">
      <c r="W578" s="13"/>
    </row>
    <row r="579" spans="23:23" x14ac:dyDescent="0.25">
      <c r="W579" s="13"/>
    </row>
    <row r="580" spans="23:23" x14ac:dyDescent="0.25">
      <c r="W580" s="13"/>
    </row>
    <row r="581" spans="23:23" x14ac:dyDescent="0.25">
      <c r="W581" s="13"/>
    </row>
    <row r="582" spans="23:23" x14ac:dyDescent="0.25">
      <c r="W582" s="13"/>
    </row>
    <row r="583" spans="23:23" x14ac:dyDescent="0.25">
      <c r="W583" s="13"/>
    </row>
    <row r="584" spans="23:23" x14ac:dyDescent="0.25">
      <c r="W584" s="13"/>
    </row>
    <row r="585" spans="23:23" x14ac:dyDescent="0.25">
      <c r="W585" s="13"/>
    </row>
    <row r="586" spans="23:23" x14ac:dyDescent="0.25">
      <c r="W586" s="13"/>
    </row>
    <row r="587" spans="23:23" x14ac:dyDescent="0.25">
      <c r="W587" s="13"/>
    </row>
    <row r="588" spans="23:23" x14ac:dyDescent="0.25">
      <c r="W588" s="13"/>
    </row>
    <row r="589" spans="23:23" x14ac:dyDescent="0.25">
      <c r="W589" s="13"/>
    </row>
    <row r="590" spans="23:23" x14ac:dyDescent="0.25">
      <c r="W590" s="13"/>
    </row>
    <row r="591" spans="23:23" x14ac:dyDescent="0.25">
      <c r="W591" s="13"/>
    </row>
    <row r="592" spans="23:23" x14ac:dyDescent="0.25">
      <c r="W592" s="13"/>
    </row>
    <row r="593" spans="23:23" x14ac:dyDescent="0.25">
      <c r="W593" s="13"/>
    </row>
    <row r="594" spans="23:23" x14ac:dyDescent="0.25">
      <c r="W594" s="13"/>
    </row>
    <row r="595" spans="23:23" x14ac:dyDescent="0.25">
      <c r="W595" s="13"/>
    </row>
    <row r="596" spans="23:23" x14ac:dyDescent="0.25">
      <c r="W596" s="13"/>
    </row>
    <row r="597" spans="23:23" x14ac:dyDescent="0.25">
      <c r="W597" s="13"/>
    </row>
    <row r="598" spans="23:23" x14ac:dyDescent="0.25">
      <c r="W598" s="13"/>
    </row>
    <row r="599" spans="23:23" x14ac:dyDescent="0.25">
      <c r="W599" s="13"/>
    </row>
    <row r="600" spans="23:23" x14ac:dyDescent="0.25">
      <c r="W600" s="13"/>
    </row>
    <row r="601" spans="23:23" x14ac:dyDescent="0.25">
      <c r="W601" s="13"/>
    </row>
    <row r="602" spans="23:23" x14ac:dyDescent="0.25">
      <c r="W602" s="13"/>
    </row>
    <row r="603" spans="23:23" x14ac:dyDescent="0.25">
      <c r="W603" s="13"/>
    </row>
    <row r="604" spans="23:23" x14ac:dyDescent="0.25">
      <c r="W604" s="13"/>
    </row>
    <row r="605" spans="23:23" x14ac:dyDescent="0.25">
      <c r="W605" s="13"/>
    </row>
    <row r="606" spans="23:23" x14ac:dyDescent="0.25">
      <c r="W606" s="13"/>
    </row>
    <row r="607" spans="23:23" x14ac:dyDescent="0.25">
      <c r="W607" s="13"/>
    </row>
    <row r="608" spans="23:23" x14ac:dyDescent="0.25">
      <c r="W608" s="13"/>
    </row>
    <row r="609" spans="23:23" x14ac:dyDescent="0.25">
      <c r="W609" s="13"/>
    </row>
    <row r="610" spans="23:23" x14ac:dyDescent="0.25">
      <c r="W610" s="13"/>
    </row>
    <row r="611" spans="23:23" x14ac:dyDescent="0.25">
      <c r="W611" s="13"/>
    </row>
    <row r="612" spans="23:23" x14ac:dyDescent="0.25">
      <c r="W612" s="13"/>
    </row>
    <row r="613" spans="23:23" x14ac:dyDescent="0.25">
      <c r="W613" s="13"/>
    </row>
    <row r="614" spans="23:23" x14ac:dyDescent="0.25">
      <c r="W614" s="13"/>
    </row>
    <row r="615" spans="23:23" x14ac:dyDescent="0.25">
      <c r="W615" s="13"/>
    </row>
    <row r="616" spans="23:23" x14ac:dyDescent="0.25">
      <c r="W616" s="13"/>
    </row>
    <row r="617" spans="23:23" x14ac:dyDescent="0.25">
      <c r="W617" s="13"/>
    </row>
    <row r="618" spans="23:23" x14ac:dyDescent="0.25">
      <c r="W618" s="13"/>
    </row>
    <row r="619" spans="23:23" x14ac:dyDescent="0.25">
      <c r="W619" s="13"/>
    </row>
    <row r="620" spans="23:23" x14ac:dyDescent="0.25">
      <c r="W620" s="13"/>
    </row>
    <row r="621" spans="23:23" x14ac:dyDescent="0.25">
      <c r="W621" s="13"/>
    </row>
    <row r="622" spans="23:23" x14ac:dyDescent="0.25">
      <c r="W622" s="13"/>
    </row>
    <row r="623" spans="23:23" x14ac:dyDescent="0.25">
      <c r="W623" s="13"/>
    </row>
    <row r="624" spans="23:23" x14ac:dyDescent="0.25">
      <c r="W624" s="13"/>
    </row>
    <row r="625" spans="23:23" x14ac:dyDescent="0.25">
      <c r="W625" s="13"/>
    </row>
    <row r="626" spans="23:23" x14ac:dyDescent="0.25">
      <c r="W626" s="13"/>
    </row>
    <row r="627" spans="23:23" x14ac:dyDescent="0.25">
      <c r="W627" s="13"/>
    </row>
    <row r="628" spans="23:23" x14ac:dyDescent="0.25">
      <c r="W628" s="13"/>
    </row>
    <row r="629" spans="23:23" x14ac:dyDescent="0.25">
      <c r="W629" s="13"/>
    </row>
    <row r="630" spans="23:23" x14ac:dyDescent="0.25">
      <c r="W630" s="13"/>
    </row>
    <row r="631" spans="23:23" x14ac:dyDescent="0.25">
      <c r="W631" s="13"/>
    </row>
    <row r="632" spans="23:23" x14ac:dyDescent="0.25">
      <c r="W632" s="13"/>
    </row>
    <row r="633" spans="23:23" x14ac:dyDescent="0.25">
      <c r="W633" s="13"/>
    </row>
    <row r="634" spans="23:23" x14ac:dyDescent="0.25">
      <c r="W634" s="13"/>
    </row>
    <row r="635" spans="23:23" x14ac:dyDescent="0.25">
      <c r="W635" s="13"/>
    </row>
    <row r="636" spans="23:23" x14ac:dyDescent="0.25">
      <c r="W636" s="13"/>
    </row>
    <row r="637" spans="23:23" x14ac:dyDescent="0.25">
      <c r="W637" s="13"/>
    </row>
    <row r="638" spans="23:23" x14ac:dyDescent="0.25">
      <c r="W638" s="13"/>
    </row>
    <row r="639" spans="23:23" x14ac:dyDescent="0.25">
      <c r="W639" s="13"/>
    </row>
    <row r="640" spans="23:23" x14ac:dyDescent="0.25">
      <c r="W640" s="13"/>
    </row>
    <row r="641" spans="23:23" x14ac:dyDescent="0.25">
      <c r="W641" s="13"/>
    </row>
    <row r="642" spans="23:23" x14ac:dyDescent="0.25">
      <c r="W642" s="13"/>
    </row>
    <row r="643" spans="23:23" x14ac:dyDescent="0.25">
      <c r="W643" s="13"/>
    </row>
    <row r="644" spans="23:23" x14ac:dyDescent="0.25">
      <c r="W644" s="13"/>
    </row>
    <row r="645" spans="23:23" x14ac:dyDescent="0.25">
      <c r="W645" s="13"/>
    </row>
    <row r="646" spans="23:23" x14ac:dyDescent="0.25">
      <c r="W646" s="13"/>
    </row>
    <row r="647" spans="23:23" x14ac:dyDescent="0.25">
      <c r="W647" s="13"/>
    </row>
    <row r="648" spans="23:23" x14ac:dyDescent="0.25">
      <c r="W648" s="13"/>
    </row>
    <row r="649" spans="23:23" x14ac:dyDescent="0.25">
      <c r="W649" s="13"/>
    </row>
    <row r="650" spans="23:23" x14ac:dyDescent="0.25">
      <c r="W650" s="13"/>
    </row>
    <row r="651" spans="23:23" x14ac:dyDescent="0.25">
      <c r="W651" s="13"/>
    </row>
    <row r="652" spans="23:23" x14ac:dyDescent="0.25">
      <c r="W652" s="13"/>
    </row>
    <row r="653" spans="23:23" x14ac:dyDescent="0.25">
      <c r="W653" s="13"/>
    </row>
    <row r="654" spans="23:23" x14ac:dyDescent="0.25">
      <c r="W654" s="13"/>
    </row>
    <row r="655" spans="23:23" x14ac:dyDescent="0.25">
      <c r="W655" s="13"/>
    </row>
    <row r="656" spans="23:23" x14ac:dyDescent="0.25">
      <c r="W656" s="13"/>
    </row>
    <row r="657" spans="23:23" x14ac:dyDescent="0.25">
      <c r="W657" s="13"/>
    </row>
    <row r="658" spans="23:23" x14ac:dyDescent="0.25">
      <c r="W658" s="13"/>
    </row>
    <row r="659" spans="23:23" x14ac:dyDescent="0.25">
      <c r="W659" s="13"/>
    </row>
    <row r="660" spans="23:23" x14ac:dyDescent="0.25">
      <c r="W660" s="13"/>
    </row>
    <row r="661" spans="23:23" x14ac:dyDescent="0.25">
      <c r="W661" s="13"/>
    </row>
    <row r="662" spans="23:23" x14ac:dyDescent="0.25">
      <c r="W662" s="13"/>
    </row>
    <row r="663" spans="23:23" x14ac:dyDescent="0.25">
      <c r="W663" s="13"/>
    </row>
    <row r="664" spans="23:23" x14ac:dyDescent="0.25">
      <c r="W664" s="13"/>
    </row>
    <row r="665" spans="23:23" x14ac:dyDescent="0.25">
      <c r="W665" s="13"/>
    </row>
    <row r="666" spans="23:23" x14ac:dyDescent="0.25">
      <c r="W666" s="13"/>
    </row>
    <row r="667" spans="23:23" x14ac:dyDescent="0.25">
      <c r="W667" s="13"/>
    </row>
    <row r="668" spans="23:23" x14ac:dyDescent="0.25">
      <c r="W668" s="13"/>
    </row>
    <row r="669" spans="23:23" x14ac:dyDescent="0.25">
      <c r="W669" s="13"/>
    </row>
    <row r="670" spans="23:23" x14ac:dyDescent="0.25">
      <c r="W670" s="13"/>
    </row>
    <row r="671" spans="23:23" x14ac:dyDescent="0.25">
      <c r="W671" s="13"/>
    </row>
    <row r="672" spans="23:23" x14ac:dyDescent="0.25">
      <c r="W672" s="13"/>
    </row>
    <row r="673" spans="23:23" x14ac:dyDescent="0.25">
      <c r="W673" s="13"/>
    </row>
    <row r="674" spans="23:23" x14ac:dyDescent="0.25">
      <c r="W674" s="13"/>
    </row>
    <row r="675" spans="23:23" x14ac:dyDescent="0.25">
      <c r="W675" s="13"/>
    </row>
    <row r="676" spans="23:23" x14ac:dyDescent="0.25">
      <c r="W676" s="13"/>
    </row>
    <row r="677" spans="23:23" x14ac:dyDescent="0.25">
      <c r="W677" s="13"/>
    </row>
    <row r="678" spans="23:23" x14ac:dyDescent="0.25">
      <c r="W678" s="13"/>
    </row>
    <row r="679" spans="23:23" x14ac:dyDescent="0.25">
      <c r="W679" s="13"/>
    </row>
    <row r="680" spans="23:23" x14ac:dyDescent="0.25">
      <c r="W680" s="13"/>
    </row>
    <row r="681" spans="23:23" x14ac:dyDescent="0.25">
      <c r="W681" s="13"/>
    </row>
    <row r="682" spans="23:23" x14ac:dyDescent="0.25">
      <c r="W682" s="13"/>
    </row>
    <row r="683" spans="23:23" x14ac:dyDescent="0.25">
      <c r="W683" s="13"/>
    </row>
    <row r="684" spans="23:23" x14ac:dyDescent="0.25">
      <c r="W684" s="13"/>
    </row>
    <row r="685" spans="23:23" x14ac:dyDescent="0.25">
      <c r="W685" s="13"/>
    </row>
    <row r="686" spans="23:23" x14ac:dyDescent="0.25">
      <c r="W686" s="13"/>
    </row>
    <row r="687" spans="23:23" x14ac:dyDescent="0.25">
      <c r="W687" s="13"/>
    </row>
    <row r="688" spans="23:23" x14ac:dyDescent="0.25">
      <c r="W688" s="13"/>
    </row>
    <row r="689" spans="23:23" x14ac:dyDescent="0.25">
      <c r="W689" s="13"/>
    </row>
    <row r="690" spans="23:23" x14ac:dyDescent="0.25">
      <c r="W690" s="13"/>
    </row>
    <row r="691" spans="23:23" x14ac:dyDescent="0.25">
      <c r="W691" s="13"/>
    </row>
    <row r="692" spans="23:23" x14ac:dyDescent="0.25">
      <c r="W692" s="13"/>
    </row>
    <row r="693" spans="23:23" x14ac:dyDescent="0.25">
      <c r="W693" s="13"/>
    </row>
    <row r="694" spans="23:23" x14ac:dyDescent="0.25">
      <c r="W694" s="13"/>
    </row>
    <row r="695" spans="23:23" x14ac:dyDescent="0.25">
      <c r="W695" s="13"/>
    </row>
    <row r="696" spans="23:23" x14ac:dyDescent="0.25">
      <c r="W696" s="13"/>
    </row>
    <row r="697" spans="23:23" x14ac:dyDescent="0.25">
      <c r="W697" s="13"/>
    </row>
    <row r="698" spans="23:23" x14ac:dyDescent="0.25">
      <c r="W698" s="13"/>
    </row>
    <row r="699" spans="23:23" x14ac:dyDescent="0.25">
      <c r="W699" s="13"/>
    </row>
    <row r="700" spans="23:23" x14ac:dyDescent="0.25">
      <c r="W700" s="13"/>
    </row>
    <row r="701" spans="23:23" x14ac:dyDescent="0.25">
      <c r="W701" s="13"/>
    </row>
    <row r="702" spans="23:23" x14ac:dyDescent="0.25">
      <c r="W702" s="13"/>
    </row>
    <row r="703" spans="23:23" x14ac:dyDescent="0.25">
      <c r="W703" s="13"/>
    </row>
    <row r="704" spans="23:23" x14ac:dyDescent="0.25">
      <c r="W704" s="13"/>
    </row>
    <row r="705" spans="23:23" x14ac:dyDescent="0.25">
      <c r="W705" s="13"/>
    </row>
    <row r="706" spans="23:23" x14ac:dyDescent="0.25">
      <c r="W706" s="13"/>
    </row>
    <row r="707" spans="23:23" x14ac:dyDescent="0.25">
      <c r="W707" s="13"/>
    </row>
    <row r="708" spans="23:23" x14ac:dyDescent="0.25">
      <c r="W708" s="13"/>
    </row>
    <row r="709" spans="23:23" x14ac:dyDescent="0.25">
      <c r="W709" s="13"/>
    </row>
    <row r="710" spans="23:23" x14ac:dyDescent="0.25">
      <c r="W710" s="13"/>
    </row>
    <row r="711" spans="23:23" x14ac:dyDescent="0.25">
      <c r="W711" s="13"/>
    </row>
    <row r="712" spans="23:23" x14ac:dyDescent="0.25">
      <c r="W712" s="13"/>
    </row>
    <row r="713" spans="23:23" x14ac:dyDescent="0.25">
      <c r="W713" s="13"/>
    </row>
    <row r="714" spans="23:23" x14ac:dyDescent="0.25">
      <c r="W714" s="13"/>
    </row>
    <row r="715" spans="23:23" x14ac:dyDescent="0.25">
      <c r="W715" s="13"/>
    </row>
    <row r="716" spans="23:23" x14ac:dyDescent="0.25">
      <c r="W716" s="13"/>
    </row>
    <row r="717" spans="23:23" x14ac:dyDescent="0.25">
      <c r="W717" s="13"/>
    </row>
    <row r="718" spans="23:23" x14ac:dyDescent="0.25">
      <c r="W718" s="13"/>
    </row>
    <row r="719" spans="23:23" x14ac:dyDescent="0.25">
      <c r="W719" s="13"/>
    </row>
    <row r="720" spans="23:23" x14ac:dyDescent="0.25">
      <c r="W720" s="13"/>
    </row>
    <row r="721" spans="23:23" x14ac:dyDescent="0.25">
      <c r="W721" s="13"/>
    </row>
    <row r="722" spans="23:23" x14ac:dyDescent="0.25">
      <c r="W722" s="13"/>
    </row>
    <row r="723" spans="23:23" x14ac:dyDescent="0.25">
      <c r="W723" s="13"/>
    </row>
    <row r="724" spans="23:23" x14ac:dyDescent="0.25">
      <c r="W724" s="13"/>
    </row>
    <row r="725" spans="23:23" x14ac:dyDescent="0.25">
      <c r="W725" s="13"/>
    </row>
    <row r="726" spans="23:23" x14ac:dyDescent="0.25">
      <c r="W726" s="13"/>
    </row>
    <row r="727" spans="23:23" x14ac:dyDescent="0.25">
      <c r="W727" s="13"/>
    </row>
    <row r="728" spans="23:23" x14ac:dyDescent="0.25">
      <c r="W728" s="13"/>
    </row>
    <row r="729" spans="23:23" x14ac:dyDescent="0.25">
      <c r="W729" s="13"/>
    </row>
    <row r="730" spans="23:23" x14ac:dyDescent="0.25">
      <c r="W730" s="13"/>
    </row>
    <row r="731" spans="23:23" x14ac:dyDescent="0.25">
      <c r="W731" s="13"/>
    </row>
    <row r="732" spans="23:23" x14ac:dyDescent="0.25">
      <c r="W732" s="13"/>
    </row>
    <row r="733" spans="23:23" x14ac:dyDescent="0.25">
      <c r="W733" s="13"/>
    </row>
    <row r="734" spans="23:23" x14ac:dyDescent="0.25">
      <c r="W734" s="13"/>
    </row>
    <row r="735" spans="23:23" x14ac:dyDescent="0.25">
      <c r="W735" s="13"/>
    </row>
    <row r="736" spans="23:23" x14ac:dyDescent="0.25">
      <c r="W736" s="13"/>
    </row>
    <row r="737" spans="23:23" x14ac:dyDescent="0.25">
      <c r="W737" s="13"/>
    </row>
    <row r="738" spans="23:23" x14ac:dyDescent="0.25">
      <c r="W738" s="13"/>
    </row>
    <row r="739" spans="23:23" x14ac:dyDescent="0.25">
      <c r="W739" s="13"/>
    </row>
    <row r="740" spans="23:23" x14ac:dyDescent="0.25">
      <c r="W740" s="13"/>
    </row>
    <row r="741" spans="23:23" x14ac:dyDescent="0.25">
      <c r="W741" s="13"/>
    </row>
    <row r="742" spans="23:23" x14ac:dyDescent="0.25">
      <c r="W742" s="13"/>
    </row>
    <row r="743" spans="23:23" x14ac:dyDescent="0.25">
      <c r="W743" s="13"/>
    </row>
    <row r="744" spans="23:23" x14ac:dyDescent="0.25">
      <c r="W744" s="13"/>
    </row>
    <row r="745" spans="23:23" x14ac:dyDescent="0.25">
      <c r="W745" s="13"/>
    </row>
    <row r="746" spans="23:23" x14ac:dyDescent="0.25">
      <c r="W746" s="13"/>
    </row>
    <row r="747" spans="23:23" x14ac:dyDescent="0.25">
      <c r="W747" s="13"/>
    </row>
    <row r="748" spans="23:23" x14ac:dyDescent="0.25">
      <c r="W748" s="13"/>
    </row>
    <row r="749" spans="23:23" x14ac:dyDescent="0.25">
      <c r="W749" s="13"/>
    </row>
    <row r="750" spans="23:23" x14ac:dyDescent="0.25">
      <c r="W750" s="13"/>
    </row>
    <row r="751" spans="23:23" x14ac:dyDescent="0.25">
      <c r="W751" s="13"/>
    </row>
    <row r="752" spans="23:23" x14ac:dyDescent="0.25">
      <c r="W752" s="13"/>
    </row>
    <row r="753" spans="23:23" x14ac:dyDescent="0.25">
      <c r="W753" s="13"/>
    </row>
    <row r="754" spans="23:23" x14ac:dyDescent="0.25">
      <c r="W754" s="13"/>
    </row>
    <row r="755" spans="23:23" x14ac:dyDescent="0.25">
      <c r="W755" s="13"/>
    </row>
    <row r="756" spans="23:23" x14ac:dyDescent="0.25">
      <c r="W756" s="13"/>
    </row>
    <row r="757" spans="23:23" x14ac:dyDescent="0.25">
      <c r="W757" s="13"/>
    </row>
    <row r="758" spans="23:23" x14ac:dyDescent="0.25">
      <c r="W758" s="13"/>
    </row>
    <row r="759" spans="23:23" x14ac:dyDescent="0.25">
      <c r="W759" s="13"/>
    </row>
    <row r="760" spans="23:23" x14ac:dyDescent="0.25">
      <c r="W760" s="13"/>
    </row>
    <row r="761" spans="23:23" x14ac:dyDescent="0.25">
      <c r="W761" s="13"/>
    </row>
    <row r="762" spans="23:23" x14ac:dyDescent="0.25">
      <c r="W762" s="13"/>
    </row>
    <row r="763" spans="23:23" x14ac:dyDescent="0.25">
      <c r="W763" s="13"/>
    </row>
    <row r="764" spans="23:23" x14ac:dyDescent="0.25">
      <c r="W764" s="13"/>
    </row>
    <row r="765" spans="23:23" x14ac:dyDescent="0.25">
      <c r="W765" s="13"/>
    </row>
    <row r="766" spans="23:23" x14ac:dyDescent="0.25">
      <c r="W766" s="13"/>
    </row>
    <row r="767" spans="23:23" x14ac:dyDescent="0.25">
      <c r="W767" s="13"/>
    </row>
    <row r="768" spans="23:23" x14ac:dyDescent="0.25">
      <c r="W768" s="13"/>
    </row>
    <row r="769" spans="23:23" x14ac:dyDescent="0.25">
      <c r="W769" s="13"/>
    </row>
    <row r="770" spans="23:23" x14ac:dyDescent="0.25">
      <c r="W770" s="13"/>
    </row>
    <row r="771" spans="23:23" x14ac:dyDescent="0.25">
      <c r="W771" s="13"/>
    </row>
    <row r="772" spans="23:23" x14ac:dyDescent="0.25">
      <c r="W772" s="13"/>
    </row>
    <row r="773" spans="23:23" x14ac:dyDescent="0.25">
      <c r="W773" s="13"/>
    </row>
    <row r="774" spans="23:23" x14ac:dyDescent="0.25">
      <c r="W774" s="13"/>
    </row>
    <row r="775" spans="23:23" x14ac:dyDescent="0.25">
      <c r="W775" s="13"/>
    </row>
    <row r="776" spans="23:23" x14ac:dyDescent="0.25">
      <c r="W776" s="13"/>
    </row>
    <row r="777" spans="23:23" x14ac:dyDescent="0.25">
      <c r="W777" s="13"/>
    </row>
    <row r="778" spans="23:23" x14ac:dyDescent="0.25">
      <c r="W778" s="13"/>
    </row>
    <row r="779" spans="23:23" x14ac:dyDescent="0.25">
      <c r="W779" s="13"/>
    </row>
    <row r="780" spans="23:23" x14ac:dyDescent="0.25">
      <c r="W780" s="13"/>
    </row>
    <row r="781" spans="23:23" x14ac:dyDescent="0.25">
      <c r="W781" s="13"/>
    </row>
    <row r="782" spans="23:23" x14ac:dyDescent="0.25">
      <c r="W782" s="13"/>
    </row>
    <row r="783" spans="23:23" x14ac:dyDescent="0.25">
      <c r="W783" s="13"/>
    </row>
    <row r="784" spans="23:23" x14ac:dyDescent="0.25">
      <c r="W784" s="13"/>
    </row>
    <row r="785" spans="23:23" x14ac:dyDescent="0.25">
      <c r="W785" s="13"/>
    </row>
    <row r="786" spans="23:23" x14ac:dyDescent="0.25">
      <c r="W786" s="13"/>
    </row>
    <row r="787" spans="23:23" x14ac:dyDescent="0.25">
      <c r="W787" s="13"/>
    </row>
    <row r="788" spans="23:23" x14ac:dyDescent="0.25">
      <c r="W788" s="13"/>
    </row>
    <row r="789" spans="23:23" x14ac:dyDescent="0.25">
      <c r="W789" s="13"/>
    </row>
    <row r="790" spans="23:23" x14ac:dyDescent="0.25">
      <c r="W790" s="13"/>
    </row>
    <row r="791" spans="23:23" x14ac:dyDescent="0.25">
      <c r="W791" s="13"/>
    </row>
    <row r="792" spans="23:23" x14ac:dyDescent="0.25">
      <c r="W792" s="13"/>
    </row>
    <row r="793" spans="23:23" x14ac:dyDescent="0.25">
      <c r="W793" s="13"/>
    </row>
    <row r="794" spans="23:23" x14ac:dyDescent="0.25">
      <c r="W794" s="13"/>
    </row>
    <row r="795" spans="23:23" x14ac:dyDescent="0.25">
      <c r="W795" s="13"/>
    </row>
    <row r="796" spans="23:23" x14ac:dyDescent="0.25">
      <c r="W796" s="13"/>
    </row>
    <row r="797" spans="23:23" x14ac:dyDescent="0.25">
      <c r="W797" s="13"/>
    </row>
    <row r="798" spans="23:23" x14ac:dyDescent="0.25">
      <c r="W798" s="13"/>
    </row>
    <row r="799" spans="23:23" x14ac:dyDescent="0.25">
      <c r="W799" s="13"/>
    </row>
    <row r="800" spans="23:23" x14ac:dyDescent="0.25">
      <c r="W800" s="13"/>
    </row>
    <row r="801" spans="23:23" x14ac:dyDescent="0.25">
      <c r="W801" s="13"/>
    </row>
    <row r="802" spans="23:23" x14ac:dyDescent="0.25">
      <c r="W802" s="13"/>
    </row>
    <row r="803" spans="23:23" x14ac:dyDescent="0.25">
      <c r="W803" s="13"/>
    </row>
    <row r="804" spans="23:23" x14ac:dyDescent="0.25">
      <c r="W804" s="13"/>
    </row>
    <row r="805" spans="23:23" x14ac:dyDescent="0.25">
      <c r="W805" s="13"/>
    </row>
    <row r="806" spans="23:23" x14ac:dyDescent="0.25">
      <c r="W806" s="13"/>
    </row>
    <row r="807" spans="23:23" x14ac:dyDescent="0.25">
      <c r="W807" s="13"/>
    </row>
    <row r="808" spans="23:23" x14ac:dyDescent="0.25">
      <c r="W808" s="13"/>
    </row>
    <row r="809" spans="23:23" x14ac:dyDescent="0.25">
      <c r="W809" s="13"/>
    </row>
    <row r="810" spans="23:23" x14ac:dyDescent="0.25">
      <c r="W810" s="13"/>
    </row>
    <row r="811" spans="23:23" x14ac:dyDescent="0.25">
      <c r="W811" s="13"/>
    </row>
    <row r="812" spans="23:23" x14ac:dyDescent="0.25">
      <c r="W812" s="13"/>
    </row>
    <row r="813" spans="23:23" x14ac:dyDescent="0.25">
      <c r="W813" s="13"/>
    </row>
    <row r="814" spans="23:23" x14ac:dyDescent="0.25">
      <c r="W814" s="13"/>
    </row>
    <row r="815" spans="23:23" x14ac:dyDescent="0.25">
      <c r="W815" s="13"/>
    </row>
    <row r="816" spans="23:23" x14ac:dyDescent="0.25">
      <c r="W816" s="13"/>
    </row>
    <row r="817" spans="23:23" x14ac:dyDescent="0.25">
      <c r="W817" s="13"/>
    </row>
    <row r="818" spans="23:23" x14ac:dyDescent="0.25">
      <c r="W818" s="13"/>
    </row>
    <row r="819" spans="23:23" x14ac:dyDescent="0.25">
      <c r="W819" s="13"/>
    </row>
    <row r="820" spans="23:23" x14ac:dyDescent="0.25">
      <c r="W820" s="13"/>
    </row>
    <row r="821" spans="23:23" x14ac:dyDescent="0.25">
      <c r="W821" s="13"/>
    </row>
    <row r="822" spans="23:23" x14ac:dyDescent="0.25">
      <c r="W822" s="13"/>
    </row>
    <row r="823" spans="23:23" x14ac:dyDescent="0.25">
      <c r="W823" s="13"/>
    </row>
    <row r="824" spans="23:23" x14ac:dyDescent="0.25">
      <c r="W824" s="13"/>
    </row>
    <row r="825" spans="23:23" x14ac:dyDescent="0.25">
      <c r="W825" s="13"/>
    </row>
    <row r="826" spans="23:23" x14ac:dyDescent="0.25">
      <c r="W826" s="13"/>
    </row>
    <row r="827" spans="23:23" x14ac:dyDescent="0.25">
      <c r="W827" s="13"/>
    </row>
    <row r="828" spans="23:23" x14ac:dyDescent="0.25">
      <c r="W828" s="13"/>
    </row>
    <row r="829" spans="23:23" x14ac:dyDescent="0.25">
      <c r="W829" s="13"/>
    </row>
    <row r="830" spans="23:23" x14ac:dyDescent="0.25">
      <c r="W830" s="13"/>
    </row>
    <row r="831" spans="23:23" x14ac:dyDescent="0.25">
      <c r="W831" s="13"/>
    </row>
    <row r="832" spans="23:23" x14ac:dyDescent="0.25">
      <c r="W832" s="13"/>
    </row>
    <row r="833" spans="23:23" x14ac:dyDescent="0.25">
      <c r="W833" s="13"/>
    </row>
    <row r="834" spans="23:23" x14ac:dyDescent="0.25">
      <c r="W834" s="13"/>
    </row>
    <row r="835" spans="23:23" x14ac:dyDescent="0.25">
      <c r="W835" s="13"/>
    </row>
    <row r="836" spans="23:23" x14ac:dyDescent="0.25">
      <c r="W836" s="13"/>
    </row>
    <row r="837" spans="23:23" x14ac:dyDescent="0.25">
      <c r="W837" s="13"/>
    </row>
    <row r="838" spans="23:23" x14ac:dyDescent="0.25">
      <c r="W838" s="13"/>
    </row>
    <row r="839" spans="23:23" x14ac:dyDescent="0.25">
      <c r="W839" s="13"/>
    </row>
    <row r="840" spans="23:23" x14ac:dyDescent="0.25">
      <c r="W840" s="13"/>
    </row>
    <row r="841" spans="23:23" x14ac:dyDescent="0.25">
      <c r="W841" s="13"/>
    </row>
    <row r="842" spans="23:23" x14ac:dyDescent="0.25">
      <c r="W842" s="13"/>
    </row>
    <row r="843" spans="23:23" x14ac:dyDescent="0.25">
      <c r="W843" s="13"/>
    </row>
    <row r="844" spans="23:23" x14ac:dyDescent="0.25">
      <c r="W844" s="13"/>
    </row>
    <row r="845" spans="23:23" x14ac:dyDescent="0.25">
      <c r="W845" s="13"/>
    </row>
    <row r="846" spans="23:23" x14ac:dyDescent="0.25">
      <c r="W846" s="13"/>
    </row>
    <row r="847" spans="23:23" x14ac:dyDescent="0.25">
      <c r="W847" s="13"/>
    </row>
    <row r="848" spans="23:23" x14ac:dyDescent="0.25">
      <c r="W848" s="13"/>
    </row>
    <row r="849" spans="23:23" x14ac:dyDescent="0.25">
      <c r="W849" s="13"/>
    </row>
    <row r="850" spans="23:23" x14ac:dyDescent="0.25">
      <c r="W850" s="13"/>
    </row>
    <row r="851" spans="23:23" x14ac:dyDescent="0.25">
      <c r="W851" s="13"/>
    </row>
    <row r="852" spans="23:23" x14ac:dyDescent="0.25">
      <c r="W852" s="13"/>
    </row>
    <row r="853" spans="23:23" x14ac:dyDescent="0.25">
      <c r="W853" s="13"/>
    </row>
    <row r="854" spans="23:23" x14ac:dyDescent="0.25">
      <c r="W854" s="13"/>
    </row>
    <row r="855" spans="23:23" x14ac:dyDescent="0.25">
      <c r="W855" s="13"/>
    </row>
    <row r="856" spans="23:23" x14ac:dyDescent="0.25">
      <c r="W856" s="13"/>
    </row>
    <row r="857" spans="23:23" x14ac:dyDescent="0.25">
      <c r="W857" s="13"/>
    </row>
    <row r="858" spans="23:23" x14ac:dyDescent="0.25">
      <c r="W858" s="13"/>
    </row>
    <row r="859" spans="23:23" x14ac:dyDescent="0.25">
      <c r="W859" s="13"/>
    </row>
    <row r="860" spans="23:23" x14ac:dyDescent="0.25">
      <c r="W860" s="13"/>
    </row>
    <row r="861" spans="23:23" x14ac:dyDescent="0.25">
      <c r="W861" s="13"/>
    </row>
    <row r="862" spans="23:23" x14ac:dyDescent="0.25">
      <c r="W862" s="13"/>
    </row>
    <row r="863" spans="23:23" x14ac:dyDescent="0.25">
      <c r="W863" s="13"/>
    </row>
    <row r="864" spans="23:23" x14ac:dyDescent="0.25">
      <c r="W864" s="13"/>
    </row>
    <row r="865" spans="23:23" x14ac:dyDescent="0.25">
      <c r="W865" s="13"/>
    </row>
    <row r="866" spans="23:23" x14ac:dyDescent="0.25">
      <c r="W866" s="13"/>
    </row>
    <row r="867" spans="23:23" x14ac:dyDescent="0.25">
      <c r="W867" s="13"/>
    </row>
    <row r="868" spans="23:23" x14ac:dyDescent="0.25">
      <c r="W868" s="13"/>
    </row>
    <row r="869" spans="23:23" x14ac:dyDescent="0.25">
      <c r="W869" s="13"/>
    </row>
    <row r="870" spans="23:23" x14ac:dyDescent="0.25">
      <c r="W870" s="13"/>
    </row>
    <row r="871" spans="23:23" x14ac:dyDescent="0.25">
      <c r="W871" s="13"/>
    </row>
    <row r="872" spans="23:23" x14ac:dyDescent="0.25">
      <c r="W872" s="13"/>
    </row>
    <row r="873" spans="23:23" x14ac:dyDescent="0.25">
      <c r="W873" s="13"/>
    </row>
    <row r="874" spans="23:23" x14ac:dyDescent="0.25">
      <c r="W874" s="13"/>
    </row>
    <row r="875" spans="23:23" x14ac:dyDescent="0.25">
      <c r="W875" s="13"/>
    </row>
    <row r="876" spans="23:23" x14ac:dyDescent="0.25">
      <c r="W876" s="13"/>
    </row>
    <row r="877" spans="23:23" x14ac:dyDescent="0.25">
      <c r="W877" s="13"/>
    </row>
    <row r="878" spans="23:23" x14ac:dyDescent="0.25">
      <c r="W878" s="13"/>
    </row>
    <row r="879" spans="23:23" x14ac:dyDescent="0.25">
      <c r="W879" s="13"/>
    </row>
    <row r="880" spans="23:23" x14ac:dyDescent="0.25">
      <c r="W880" s="13"/>
    </row>
    <row r="881" spans="23:23" x14ac:dyDescent="0.25">
      <c r="W881" s="13"/>
    </row>
    <row r="882" spans="23:23" x14ac:dyDescent="0.25">
      <c r="W882" s="13"/>
    </row>
    <row r="883" spans="23:23" x14ac:dyDescent="0.25">
      <c r="W883" s="13"/>
    </row>
    <row r="884" spans="23:23" x14ac:dyDescent="0.25">
      <c r="W884" s="13"/>
    </row>
    <row r="885" spans="23:23" x14ac:dyDescent="0.25">
      <c r="W885" s="13"/>
    </row>
    <row r="886" spans="23:23" x14ac:dyDescent="0.25">
      <c r="W886" s="13"/>
    </row>
    <row r="887" spans="23:23" x14ac:dyDescent="0.25">
      <c r="W887" s="13"/>
    </row>
    <row r="888" spans="23:23" x14ac:dyDescent="0.25">
      <c r="W888" s="13"/>
    </row>
    <row r="889" spans="23:23" x14ac:dyDescent="0.25">
      <c r="W889" s="13"/>
    </row>
    <row r="890" spans="23:23" x14ac:dyDescent="0.25">
      <c r="W890" s="13"/>
    </row>
    <row r="891" spans="23:23" x14ac:dyDescent="0.25">
      <c r="W891" s="13"/>
    </row>
    <row r="892" spans="23:23" x14ac:dyDescent="0.25">
      <c r="W892" s="13"/>
    </row>
    <row r="893" spans="23:23" x14ac:dyDescent="0.25">
      <c r="W893" s="13"/>
    </row>
    <row r="894" spans="23:23" x14ac:dyDescent="0.25">
      <c r="W894" s="13"/>
    </row>
    <row r="895" spans="23:23" x14ac:dyDescent="0.25">
      <c r="W895" s="13"/>
    </row>
    <row r="896" spans="23:23" x14ac:dyDescent="0.25">
      <c r="W896" s="13"/>
    </row>
    <row r="897" spans="23:23" x14ac:dyDescent="0.25">
      <c r="W897" s="13"/>
    </row>
    <row r="898" spans="23:23" x14ac:dyDescent="0.25">
      <c r="W898" s="13"/>
    </row>
    <row r="899" spans="23:23" x14ac:dyDescent="0.25">
      <c r="W899" s="13"/>
    </row>
    <row r="900" spans="23:23" x14ac:dyDescent="0.25">
      <c r="W900" s="13"/>
    </row>
    <row r="901" spans="23:23" x14ac:dyDescent="0.25">
      <c r="W901" s="13"/>
    </row>
    <row r="902" spans="23:23" x14ac:dyDescent="0.25">
      <c r="W902" s="13"/>
    </row>
    <row r="903" spans="23:23" x14ac:dyDescent="0.25">
      <c r="W903" s="13"/>
    </row>
    <row r="904" spans="23:23" x14ac:dyDescent="0.25">
      <c r="W904" s="13"/>
    </row>
    <row r="905" spans="23:23" x14ac:dyDescent="0.25">
      <c r="W905" s="13"/>
    </row>
    <row r="906" spans="23:23" x14ac:dyDescent="0.25">
      <c r="W906" s="13"/>
    </row>
    <row r="907" spans="23:23" x14ac:dyDescent="0.25">
      <c r="W907" s="13"/>
    </row>
    <row r="908" spans="23:23" x14ac:dyDescent="0.25">
      <c r="W908" s="13"/>
    </row>
    <row r="909" spans="23:23" x14ac:dyDescent="0.25">
      <c r="W909" s="13"/>
    </row>
    <row r="910" spans="23:23" x14ac:dyDescent="0.25">
      <c r="W910" s="13"/>
    </row>
    <row r="911" spans="23:23" x14ac:dyDescent="0.25">
      <c r="W911" s="13"/>
    </row>
    <row r="912" spans="23:23" x14ac:dyDescent="0.25">
      <c r="W912" s="13"/>
    </row>
    <row r="913" spans="23:23" x14ac:dyDescent="0.25">
      <c r="W913" s="13"/>
    </row>
    <row r="914" spans="23:23" x14ac:dyDescent="0.25">
      <c r="W914" s="13"/>
    </row>
    <row r="915" spans="23:23" x14ac:dyDescent="0.25">
      <c r="W915" s="13"/>
    </row>
    <row r="916" spans="23:23" x14ac:dyDescent="0.25">
      <c r="W916" s="13"/>
    </row>
    <row r="917" spans="23:23" x14ac:dyDescent="0.25">
      <c r="W917" s="13"/>
    </row>
    <row r="918" spans="23:23" x14ac:dyDescent="0.25">
      <c r="W918" s="13"/>
    </row>
    <row r="919" spans="23:23" x14ac:dyDescent="0.25">
      <c r="W919" s="13"/>
    </row>
  </sheetData>
  <mergeCells count="19">
    <mergeCell ref="A17:C20"/>
    <mergeCell ref="D17:W20"/>
    <mergeCell ref="A22:C22"/>
    <mergeCell ref="E22:F22"/>
    <mergeCell ref="H22:J22"/>
    <mergeCell ref="M22:O22"/>
    <mergeCell ref="T29:X29"/>
    <mergeCell ref="O30:R30"/>
    <mergeCell ref="A23:C23"/>
    <mergeCell ref="H23:I23"/>
    <mergeCell ref="H24:I24"/>
    <mergeCell ref="H25:I25"/>
    <mergeCell ref="H26:I26"/>
    <mergeCell ref="O31:R31"/>
    <mergeCell ref="O32:R32"/>
    <mergeCell ref="O33:R33"/>
    <mergeCell ref="A29:G29"/>
    <mergeCell ref="H29:N29"/>
    <mergeCell ref="O29:S29"/>
  </mergeCells>
  <conditionalFormatting sqref="W31:W33">
    <cfRule type="containsText" dxfId="32" priority="1" stopIfTrue="1" operator="containsText" text="Cerrada">
      <formula>NOT(ISERROR(SEARCH("Cerrada",W31)))</formula>
    </cfRule>
    <cfRule type="containsText" dxfId="31" priority="2" stopIfTrue="1" operator="containsText" text="En ejecución">
      <formula>NOT(ISERROR(SEARCH("En ejecución",W31)))</formula>
    </cfRule>
    <cfRule type="containsText" dxfId="30" priority="3" stopIfTrue="1" operator="containsText" text="Vencida">
      <formula>NOT(ISERROR(SEARCH("Vencida",W31)))</formula>
    </cfRule>
  </conditionalFormatting>
  <dataValidations count="7">
    <dataValidation type="list" allowBlank="1" showErrorMessage="1" sqref="A23">
      <formula1>PROCESOS</formula1>
    </dataValidation>
    <dataValidation type="list" allowBlank="1" showInputMessage="1" showErrorMessage="1" sqref="B31:B33">
      <formula1>$F$2:$F$6</formula1>
    </dataValidation>
    <dataValidation type="list" allowBlank="1" showInputMessage="1" showErrorMessage="1" sqref="C31:C33">
      <formula1>$D$2:$D$13</formula1>
    </dataValidation>
    <dataValidation type="list" allowBlank="1" showInputMessage="1" showErrorMessage="1" sqref="F31:F33">
      <formula1>$G$2:$G$5</formula1>
    </dataValidation>
    <dataValidation type="list" allowBlank="1" showInputMessage="1" showErrorMessage="1" sqref="I31:I33">
      <formula1>$H$2:$H$3</formula1>
    </dataValidation>
    <dataValidation type="list" allowBlank="1" showInputMessage="1" showErrorMessage="1" sqref="V31:V33">
      <formula1>$J$2:$J$4</formula1>
    </dataValidation>
    <dataValidation type="list" allowBlank="1" showInputMessage="1" showErrorMessage="1" sqref="W31:W33">
      <formula1>$I$2:$I$4</formula1>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A917"/>
  <sheetViews>
    <sheetView showGridLines="0" tabSelected="1" topLeftCell="F17" zoomScale="86" zoomScaleNormal="86" workbookViewId="0">
      <selection activeCell="J24" sqref="J24"/>
    </sheetView>
  </sheetViews>
  <sheetFormatPr baseColWidth="10" defaultColWidth="14.42578125" defaultRowHeight="15" customHeight="1" x14ac:dyDescent="0.25"/>
  <cols>
    <col min="1" max="1" width="16.5703125" style="261" customWidth="1"/>
    <col min="2" max="2" width="10.7109375" style="261" customWidth="1"/>
    <col min="3" max="3" width="17.5703125" style="261" customWidth="1"/>
    <col min="4" max="4" width="21.5703125" style="261" customWidth="1"/>
    <col min="5" max="5" width="60.42578125" style="261" customWidth="1"/>
    <col min="6" max="6" width="24.140625" style="261" customWidth="1"/>
    <col min="7" max="7" width="26.5703125" style="261" customWidth="1"/>
    <col min="8" max="8" width="25.85546875" style="261" customWidth="1"/>
    <col min="9" max="9" width="14" style="261" customWidth="1"/>
    <col min="10" max="10" width="18" style="261" customWidth="1"/>
    <col min="11" max="11" width="18.5703125" style="261" customWidth="1"/>
    <col min="12" max="12" width="20" style="261" customWidth="1"/>
    <col min="13" max="13" width="18.28515625" style="261" customWidth="1"/>
    <col min="14" max="15" width="18" style="261" customWidth="1"/>
    <col min="16" max="16" width="26.28515625" style="261" customWidth="1"/>
    <col min="17" max="17" width="24.85546875" style="261" customWidth="1"/>
    <col min="18" max="18" width="19.42578125" style="261" customWidth="1"/>
    <col min="19" max="19" width="28.140625" style="261" customWidth="1"/>
    <col min="20" max="20" width="145" style="261" customWidth="1"/>
    <col min="21" max="21" width="40.140625" style="261" customWidth="1"/>
    <col min="22" max="22" width="18.42578125" style="217" customWidth="1"/>
    <col min="23" max="23" width="19.42578125" style="261" customWidth="1"/>
    <col min="24" max="24" width="80.28515625" style="261" customWidth="1"/>
    <col min="25" max="25" width="31.140625" style="261" customWidth="1"/>
    <col min="26" max="26" width="14.42578125" style="261" customWidth="1"/>
    <col min="27" max="28" width="11" style="261" customWidth="1"/>
    <col min="29" max="256" width="14.42578125" style="261"/>
    <col min="257" max="257" width="6.5703125" style="261" customWidth="1"/>
    <col min="258" max="258" width="10.7109375" style="261" customWidth="1"/>
    <col min="259" max="259" width="17.5703125" style="261" customWidth="1"/>
    <col min="260" max="260" width="21.5703125" style="261" customWidth="1"/>
    <col min="261" max="261" width="52.28515625" style="261" customWidth="1"/>
    <col min="262" max="262" width="24.140625" style="261" customWidth="1"/>
    <col min="263" max="263" width="26.5703125" style="261" customWidth="1"/>
    <col min="264" max="264" width="25.85546875" style="261" customWidth="1"/>
    <col min="265" max="265" width="14" style="261" customWidth="1"/>
    <col min="266" max="266" width="18" style="261" customWidth="1"/>
    <col min="267" max="267" width="18.5703125" style="261" customWidth="1"/>
    <col min="268" max="268" width="20" style="261" customWidth="1"/>
    <col min="269" max="269" width="18.28515625" style="261" customWidth="1"/>
    <col min="270" max="271" width="18" style="261" customWidth="1"/>
    <col min="272" max="272" width="26.28515625" style="261" customWidth="1"/>
    <col min="273" max="273" width="24.85546875" style="261" customWidth="1"/>
    <col min="274" max="274" width="19.42578125" style="261" customWidth="1"/>
    <col min="275" max="275" width="28.140625" style="261" customWidth="1"/>
    <col min="276" max="276" width="89.140625" style="261" customWidth="1"/>
    <col min="277" max="277" width="40.140625" style="261" customWidth="1"/>
    <col min="278" max="278" width="18.42578125" style="261" customWidth="1"/>
    <col min="279" max="279" width="19.42578125" style="261" customWidth="1"/>
    <col min="280" max="280" width="80.28515625" style="261" customWidth="1"/>
    <col min="281" max="281" width="31.140625" style="261" customWidth="1"/>
    <col min="282" max="282" width="14.42578125" style="261" customWidth="1"/>
    <col min="283" max="284" width="11" style="261" customWidth="1"/>
    <col min="285" max="512" width="14.42578125" style="261"/>
    <col min="513" max="513" width="6.5703125" style="261" customWidth="1"/>
    <col min="514" max="514" width="10.7109375" style="261" customWidth="1"/>
    <col min="515" max="515" width="17.5703125" style="261" customWidth="1"/>
    <col min="516" max="516" width="21.5703125" style="261" customWidth="1"/>
    <col min="517" max="517" width="52.28515625" style="261" customWidth="1"/>
    <col min="518" max="518" width="24.140625" style="261" customWidth="1"/>
    <col min="519" max="519" width="26.5703125" style="261" customWidth="1"/>
    <col min="520" max="520" width="25.85546875" style="261" customWidth="1"/>
    <col min="521" max="521" width="14" style="261" customWidth="1"/>
    <col min="522" max="522" width="18" style="261" customWidth="1"/>
    <col min="523" max="523" width="18.5703125" style="261" customWidth="1"/>
    <col min="524" max="524" width="20" style="261" customWidth="1"/>
    <col min="525" max="525" width="18.28515625" style="261" customWidth="1"/>
    <col min="526" max="527" width="18" style="261" customWidth="1"/>
    <col min="528" max="528" width="26.28515625" style="261" customWidth="1"/>
    <col min="529" max="529" width="24.85546875" style="261" customWidth="1"/>
    <col min="530" max="530" width="19.42578125" style="261" customWidth="1"/>
    <col min="531" max="531" width="28.140625" style="261" customWidth="1"/>
    <col min="532" max="532" width="89.140625" style="261" customWidth="1"/>
    <col min="533" max="533" width="40.140625" style="261" customWidth="1"/>
    <col min="534" max="534" width="18.42578125" style="261" customWidth="1"/>
    <col min="535" max="535" width="19.42578125" style="261" customWidth="1"/>
    <col min="536" max="536" width="80.28515625" style="261" customWidth="1"/>
    <col min="537" max="537" width="31.140625" style="261" customWidth="1"/>
    <col min="538" max="538" width="14.42578125" style="261" customWidth="1"/>
    <col min="539" max="540" width="11" style="261" customWidth="1"/>
    <col min="541" max="768" width="14.42578125" style="261"/>
    <col min="769" max="769" width="6.5703125" style="261" customWidth="1"/>
    <col min="770" max="770" width="10.7109375" style="261" customWidth="1"/>
    <col min="771" max="771" width="17.5703125" style="261" customWidth="1"/>
    <col min="772" max="772" width="21.5703125" style="261" customWidth="1"/>
    <col min="773" max="773" width="52.28515625" style="261" customWidth="1"/>
    <col min="774" max="774" width="24.140625" style="261" customWidth="1"/>
    <col min="775" max="775" width="26.5703125" style="261" customWidth="1"/>
    <col min="776" max="776" width="25.85546875" style="261" customWidth="1"/>
    <col min="777" max="777" width="14" style="261" customWidth="1"/>
    <col min="778" max="778" width="18" style="261" customWidth="1"/>
    <col min="779" max="779" width="18.5703125" style="261" customWidth="1"/>
    <col min="780" max="780" width="20" style="261" customWidth="1"/>
    <col min="781" max="781" width="18.28515625" style="261" customWidth="1"/>
    <col min="782" max="783" width="18" style="261" customWidth="1"/>
    <col min="784" max="784" width="26.28515625" style="261" customWidth="1"/>
    <col min="785" max="785" width="24.85546875" style="261" customWidth="1"/>
    <col min="786" max="786" width="19.42578125" style="261" customWidth="1"/>
    <col min="787" max="787" width="28.140625" style="261" customWidth="1"/>
    <col min="788" max="788" width="89.140625" style="261" customWidth="1"/>
    <col min="789" max="789" width="40.140625" style="261" customWidth="1"/>
    <col min="790" max="790" width="18.42578125" style="261" customWidth="1"/>
    <col min="791" max="791" width="19.42578125" style="261" customWidth="1"/>
    <col min="792" max="792" width="80.28515625" style="261" customWidth="1"/>
    <col min="793" max="793" width="31.140625" style="261" customWidth="1"/>
    <col min="794" max="794" width="14.42578125" style="261" customWidth="1"/>
    <col min="795" max="796" width="11" style="261" customWidth="1"/>
    <col min="797" max="1024" width="14.42578125" style="261"/>
    <col min="1025" max="1025" width="6.5703125" style="261" customWidth="1"/>
    <col min="1026" max="1026" width="10.7109375" style="261" customWidth="1"/>
    <col min="1027" max="1027" width="17.5703125" style="261" customWidth="1"/>
    <col min="1028" max="1028" width="21.5703125" style="261" customWidth="1"/>
    <col min="1029" max="1029" width="52.28515625" style="261" customWidth="1"/>
    <col min="1030" max="1030" width="24.140625" style="261" customWidth="1"/>
    <col min="1031" max="1031" width="26.5703125" style="261" customWidth="1"/>
    <col min="1032" max="1032" width="25.85546875" style="261" customWidth="1"/>
    <col min="1033" max="1033" width="14" style="261" customWidth="1"/>
    <col min="1034" max="1034" width="18" style="261" customWidth="1"/>
    <col min="1035" max="1035" width="18.5703125" style="261" customWidth="1"/>
    <col min="1036" max="1036" width="20" style="261" customWidth="1"/>
    <col min="1037" max="1037" width="18.28515625" style="261" customWidth="1"/>
    <col min="1038" max="1039" width="18" style="261" customWidth="1"/>
    <col min="1040" max="1040" width="26.28515625" style="261" customWidth="1"/>
    <col min="1041" max="1041" width="24.85546875" style="261" customWidth="1"/>
    <col min="1042" max="1042" width="19.42578125" style="261" customWidth="1"/>
    <col min="1043" max="1043" width="28.140625" style="261" customWidth="1"/>
    <col min="1044" max="1044" width="89.140625" style="261" customWidth="1"/>
    <col min="1045" max="1045" width="40.140625" style="261" customWidth="1"/>
    <col min="1046" max="1046" width="18.42578125" style="261" customWidth="1"/>
    <col min="1047" max="1047" width="19.42578125" style="261" customWidth="1"/>
    <col min="1048" max="1048" width="80.28515625" style="261" customWidth="1"/>
    <col min="1049" max="1049" width="31.140625" style="261" customWidth="1"/>
    <col min="1050" max="1050" width="14.42578125" style="261" customWidth="1"/>
    <col min="1051" max="1052" width="11" style="261" customWidth="1"/>
    <col min="1053" max="1280" width="14.42578125" style="261"/>
    <col min="1281" max="1281" width="6.5703125" style="261" customWidth="1"/>
    <col min="1282" max="1282" width="10.7109375" style="261" customWidth="1"/>
    <col min="1283" max="1283" width="17.5703125" style="261" customWidth="1"/>
    <col min="1284" max="1284" width="21.5703125" style="261" customWidth="1"/>
    <col min="1285" max="1285" width="52.28515625" style="261" customWidth="1"/>
    <col min="1286" max="1286" width="24.140625" style="261" customWidth="1"/>
    <col min="1287" max="1287" width="26.5703125" style="261" customWidth="1"/>
    <col min="1288" max="1288" width="25.85546875" style="261" customWidth="1"/>
    <col min="1289" max="1289" width="14" style="261" customWidth="1"/>
    <col min="1290" max="1290" width="18" style="261" customWidth="1"/>
    <col min="1291" max="1291" width="18.5703125" style="261" customWidth="1"/>
    <col min="1292" max="1292" width="20" style="261" customWidth="1"/>
    <col min="1293" max="1293" width="18.28515625" style="261" customWidth="1"/>
    <col min="1294" max="1295" width="18" style="261" customWidth="1"/>
    <col min="1296" max="1296" width="26.28515625" style="261" customWidth="1"/>
    <col min="1297" max="1297" width="24.85546875" style="261" customWidth="1"/>
    <col min="1298" max="1298" width="19.42578125" style="261" customWidth="1"/>
    <col min="1299" max="1299" width="28.140625" style="261" customWidth="1"/>
    <col min="1300" max="1300" width="89.140625" style="261" customWidth="1"/>
    <col min="1301" max="1301" width="40.140625" style="261" customWidth="1"/>
    <col min="1302" max="1302" width="18.42578125" style="261" customWidth="1"/>
    <col min="1303" max="1303" width="19.42578125" style="261" customWidth="1"/>
    <col min="1304" max="1304" width="80.28515625" style="261" customWidth="1"/>
    <col min="1305" max="1305" width="31.140625" style="261" customWidth="1"/>
    <col min="1306" max="1306" width="14.42578125" style="261" customWidth="1"/>
    <col min="1307" max="1308" width="11" style="261" customWidth="1"/>
    <col min="1309" max="1536" width="14.42578125" style="261"/>
    <col min="1537" max="1537" width="6.5703125" style="261" customWidth="1"/>
    <col min="1538" max="1538" width="10.7109375" style="261" customWidth="1"/>
    <col min="1539" max="1539" width="17.5703125" style="261" customWidth="1"/>
    <col min="1540" max="1540" width="21.5703125" style="261" customWidth="1"/>
    <col min="1541" max="1541" width="52.28515625" style="261" customWidth="1"/>
    <col min="1542" max="1542" width="24.140625" style="261" customWidth="1"/>
    <col min="1543" max="1543" width="26.5703125" style="261" customWidth="1"/>
    <col min="1544" max="1544" width="25.85546875" style="261" customWidth="1"/>
    <col min="1545" max="1545" width="14" style="261" customWidth="1"/>
    <col min="1546" max="1546" width="18" style="261" customWidth="1"/>
    <col min="1547" max="1547" width="18.5703125" style="261" customWidth="1"/>
    <col min="1548" max="1548" width="20" style="261" customWidth="1"/>
    <col min="1549" max="1549" width="18.28515625" style="261" customWidth="1"/>
    <col min="1550" max="1551" width="18" style="261" customWidth="1"/>
    <col min="1552" max="1552" width="26.28515625" style="261" customWidth="1"/>
    <col min="1553" max="1553" width="24.85546875" style="261" customWidth="1"/>
    <col min="1554" max="1554" width="19.42578125" style="261" customWidth="1"/>
    <col min="1555" max="1555" width="28.140625" style="261" customWidth="1"/>
    <col min="1556" max="1556" width="89.140625" style="261" customWidth="1"/>
    <col min="1557" max="1557" width="40.140625" style="261" customWidth="1"/>
    <col min="1558" max="1558" width="18.42578125" style="261" customWidth="1"/>
    <col min="1559" max="1559" width="19.42578125" style="261" customWidth="1"/>
    <col min="1560" max="1560" width="80.28515625" style="261" customWidth="1"/>
    <col min="1561" max="1561" width="31.140625" style="261" customWidth="1"/>
    <col min="1562" max="1562" width="14.42578125" style="261" customWidth="1"/>
    <col min="1563" max="1564" width="11" style="261" customWidth="1"/>
    <col min="1565" max="1792" width="14.42578125" style="261"/>
    <col min="1793" max="1793" width="6.5703125" style="261" customWidth="1"/>
    <col min="1794" max="1794" width="10.7109375" style="261" customWidth="1"/>
    <col min="1795" max="1795" width="17.5703125" style="261" customWidth="1"/>
    <col min="1796" max="1796" width="21.5703125" style="261" customWidth="1"/>
    <col min="1797" max="1797" width="52.28515625" style="261" customWidth="1"/>
    <col min="1798" max="1798" width="24.140625" style="261" customWidth="1"/>
    <col min="1799" max="1799" width="26.5703125" style="261" customWidth="1"/>
    <col min="1800" max="1800" width="25.85546875" style="261" customWidth="1"/>
    <col min="1801" max="1801" width="14" style="261" customWidth="1"/>
    <col min="1802" max="1802" width="18" style="261" customWidth="1"/>
    <col min="1803" max="1803" width="18.5703125" style="261" customWidth="1"/>
    <col min="1804" max="1804" width="20" style="261" customWidth="1"/>
    <col min="1805" max="1805" width="18.28515625" style="261" customWidth="1"/>
    <col min="1806" max="1807" width="18" style="261" customWidth="1"/>
    <col min="1808" max="1808" width="26.28515625" style="261" customWidth="1"/>
    <col min="1809" max="1809" width="24.85546875" style="261" customWidth="1"/>
    <col min="1810" max="1810" width="19.42578125" style="261" customWidth="1"/>
    <col min="1811" max="1811" width="28.140625" style="261" customWidth="1"/>
    <col min="1812" max="1812" width="89.140625" style="261" customWidth="1"/>
    <col min="1813" max="1813" width="40.140625" style="261" customWidth="1"/>
    <col min="1814" max="1814" width="18.42578125" style="261" customWidth="1"/>
    <col min="1815" max="1815" width="19.42578125" style="261" customWidth="1"/>
    <col min="1816" max="1816" width="80.28515625" style="261" customWidth="1"/>
    <col min="1817" max="1817" width="31.140625" style="261" customWidth="1"/>
    <col min="1818" max="1818" width="14.42578125" style="261" customWidth="1"/>
    <col min="1819" max="1820" width="11" style="261" customWidth="1"/>
    <col min="1821" max="2048" width="14.42578125" style="261"/>
    <col min="2049" max="2049" width="6.5703125" style="261" customWidth="1"/>
    <col min="2050" max="2050" width="10.7109375" style="261" customWidth="1"/>
    <col min="2051" max="2051" width="17.5703125" style="261" customWidth="1"/>
    <col min="2052" max="2052" width="21.5703125" style="261" customWidth="1"/>
    <col min="2053" max="2053" width="52.28515625" style="261" customWidth="1"/>
    <col min="2054" max="2054" width="24.140625" style="261" customWidth="1"/>
    <col min="2055" max="2055" width="26.5703125" style="261" customWidth="1"/>
    <col min="2056" max="2056" width="25.85546875" style="261" customWidth="1"/>
    <col min="2057" max="2057" width="14" style="261" customWidth="1"/>
    <col min="2058" max="2058" width="18" style="261" customWidth="1"/>
    <col min="2059" max="2059" width="18.5703125" style="261" customWidth="1"/>
    <col min="2060" max="2060" width="20" style="261" customWidth="1"/>
    <col min="2061" max="2061" width="18.28515625" style="261" customWidth="1"/>
    <col min="2062" max="2063" width="18" style="261" customWidth="1"/>
    <col min="2064" max="2064" width="26.28515625" style="261" customWidth="1"/>
    <col min="2065" max="2065" width="24.85546875" style="261" customWidth="1"/>
    <col min="2066" max="2066" width="19.42578125" style="261" customWidth="1"/>
    <col min="2067" max="2067" width="28.140625" style="261" customWidth="1"/>
    <col min="2068" max="2068" width="89.140625" style="261" customWidth="1"/>
    <col min="2069" max="2069" width="40.140625" style="261" customWidth="1"/>
    <col min="2070" max="2070" width="18.42578125" style="261" customWidth="1"/>
    <col min="2071" max="2071" width="19.42578125" style="261" customWidth="1"/>
    <col min="2072" max="2072" width="80.28515625" style="261" customWidth="1"/>
    <col min="2073" max="2073" width="31.140625" style="261" customWidth="1"/>
    <col min="2074" max="2074" width="14.42578125" style="261" customWidth="1"/>
    <col min="2075" max="2076" width="11" style="261" customWidth="1"/>
    <col min="2077" max="2304" width="14.42578125" style="261"/>
    <col min="2305" max="2305" width="6.5703125" style="261" customWidth="1"/>
    <col min="2306" max="2306" width="10.7109375" style="261" customWidth="1"/>
    <col min="2307" max="2307" width="17.5703125" style="261" customWidth="1"/>
    <col min="2308" max="2308" width="21.5703125" style="261" customWidth="1"/>
    <col min="2309" max="2309" width="52.28515625" style="261" customWidth="1"/>
    <col min="2310" max="2310" width="24.140625" style="261" customWidth="1"/>
    <col min="2311" max="2311" width="26.5703125" style="261" customWidth="1"/>
    <col min="2312" max="2312" width="25.85546875" style="261" customWidth="1"/>
    <col min="2313" max="2313" width="14" style="261" customWidth="1"/>
    <col min="2314" max="2314" width="18" style="261" customWidth="1"/>
    <col min="2315" max="2315" width="18.5703125" style="261" customWidth="1"/>
    <col min="2316" max="2316" width="20" style="261" customWidth="1"/>
    <col min="2317" max="2317" width="18.28515625" style="261" customWidth="1"/>
    <col min="2318" max="2319" width="18" style="261" customWidth="1"/>
    <col min="2320" max="2320" width="26.28515625" style="261" customWidth="1"/>
    <col min="2321" max="2321" width="24.85546875" style="261" customWidth="1"/>
    <col min="2322" max="2322" width="19.42578125" style="261" customWidth="1"/>
    <col min="2323" max="2323" width="28.140625" style="261" customWidth="1"/>
    <col min="2324" max="2324" width="89.140625" style="261" customWidth="1"/>
    <col min="2325" max="2325" width="40.140625" style="261" customWidth="1"/>
    <col min="2326" max="2326" width="18.42578125" style="261" customWidth="1"/>
    <col min="2327" max="2327" width="19.42578125" style="261" customWidth="1"/>
    <col min="2328" max="2328" width="80.28515625" style="261" customWidth="1"/>
    <col min="2329" max="2329" width="31.140625" style="261" customWidth="1"/>
    <col min="2330" max="2330" width="14.42578125" style="261" customWidth="1"/>
    <col min="2331" max="2332" width="11" style="261" customWidth="1"/>
    <col min="2333" max="2560" width="14.42578125" style="261"/>
    <col min="2561" max="2561" width="6.5703125" style="261" customWidth="1"/>
    <col min="2562" max="2562" width="10.7109375" style="261" customWidth="1"/>
    <col min="2563" max="2563" width="17.5703125" style="261" customWidth="1"/>
    <col min="2564" max="2564" width="21.5703125" style="261" customWidth="1"/>
    <col min="2565" max="2565" width="52.28515625" style="261" customWidth="1"/>
    <col min="2566" max="2566" width="24.140625" style="261" customWidth="1"/>
    <col min="2567" max="2567" width="26.5703125" style="261" customWidth="1"/>
    <col min="2568" max="2568" width="25.85546875" style="261" customWidth="1"/>
    <col min="2569" max="2569" width="14" style="261" customWidth="1"/>
    <col min="2570" max="2570" width="18" style="261" customWidth="1"/>
    <col min="2571" max="2571" width="18.5703125" style="261" customWidth="1"/>
    <col min="2572" max="2572" width="20" style="261" customWidth="1"/>
    <col min="2573" max="2573" width="18.28515625" style="261" customWidth="1"/>
    <col min="2574" max="2575" width="18" style="261" customWidth="1"/>
    <col min="2576" max="2576" width="26.28515625" style="261" customWidth="1"/>
    <col min="2577" max="2577" width="24.85546875" style="261" customWidth="1"/>
    <col min="2578" max="2578" width="19.42578125" style="261" customWidth="1"/>
    <col min="2579" max="2579" width="28.140625" style="261" customWidth="1"/>
    <col min="2580" max="2580" width="89.140625" style="261" customWidth="1"/>
    <col min="2581" max="2581" width="40.140625" style="261" customWidth="1"/>
    <col min="2582" max="2582" width="18.42578125" style="261" customWidth="1"/>
    <col min="2583" max="2583" width="19.42578125" style="261" customWidth="1"/>
    <col min="2584" max="2584" width="80.28515625" style="261" customWidth="1"/>
    <col min="2585" max="2585" width="31.140625" style="261" customWidth="1"/>
    <col min="2586" max="2586" width="14.42578125" style="261" customWidth="1"/>
    <col min="2587" max="2588" width="11" style="261" customWidth="1"/>
    <col min="2589" max="2816" width="14.42578125" style="261"/>
    <col min="2817" max="2817" width="6.5703125" style="261" customWidth="1"/>
    <col min="2818" max="2818" width="10.7109375" style="261" customWidth="1"/>
    <col min="2819" max="2819" width="17.5703125" style="261" customWidth="1"/>
    <col min="2820" max="2820" width="21.5703125" style="261" customWidth="1"/>
    <col min="2821" max="2821" width="52.28515625" style="261" customWidth="1"/>
    <col min="2822" max="2822" width="24.140625" style="261" customWidth="1"/>
    <col min="2823" max="2823" width="26.5703125" style="261" customWidth="1"/>
    <col min="2824" max="2824" width="25.85546875" style="261" customWidth="1"/>
    <col min="2825" max="2825" width="14" style="261" customWidth="1"/>
    <col min="2826" max="2826" width="18" style="261" customWidth="1"/>
    <col min="2827" max="2827" width="18.5703125" style="261" customWidth="1"/>
    <col min="2828" max="2828" width="20" style="261" customWidth="1"/>
    <col min="2829" max="2829" width="18.28515625" style="261" customWidth="1"/>
    <col min="2830" max="2831" width="18" style="261" customWidth="1"/>
    <col min="2832" max="2832" width="26.28515625" style="261" customWidth="1"/>
    <col min="2833" max="2833" width="24.85546875" style="261" customWidth="1"/>
    <col min="2834" max="2834" width="19.42578125" style="261" customWidth="1"/>
    <col min="2835" max="2835" width="28.140625" style="261" customWidth="1"/>
    <col min="2836" max="2836" width="89.140625" style="261" customWidth="1"/>
    <col min="2837" max="2837" width="40.140625" style="261" customWidth="1"/>
    <col min="2838" max="2838" width="18.42578125" style="261" customWidth="1"/>
    <col min="2839" max="2839" width="19.42578125" style="261" customWidth="1"/>
    <col min="2840" max="2840" width="80.28515625" style="261" customWidth="1"/>
    <col min="2841" max="2841" width="31.140625" style="261" customWidth="1"/>
    <col min="2842" max="2842" width="14.42578125" style="261" customWidth="1"/>
    <col min="2843" max="2844" width="11" style="261" customWidth="1"/>
    <col min="2845" max="3072" width="14.42578125" style="261"/>
    <col min="3073" max="3073" width="6.5703125" style="261" customWidth="1"/>
    <col min="3074" max="3074" width="10.7109375" style="261" customWidth="1"/>
    <col min="3075" max="3075" width="17.5703125" style="261" customWidth="1"/>
    <col min="3076" max="3076" width="21.5703125" style="261" customWidth="1"/>
    <col min="3077" max="3077" width="52.28515625" style="261" customWidth="1"/>
    <col min="3078" max="3078" width="24.140625" style="261" customWidth="1"/>
    <col min="3079" max="3079" width="26.5703125" style="261" customWidth="1"/>
    <col min="3080" max="3080" width="25.85546875" style="261" customWidth="1"/>
    <col min="3081" max="3081" width="14" style="261" customWidth="1"/>
    <col min="3082" max="3082" width="18" style="261" customWidth="1"/>
    <col min="3083" max="3083" width="18.5703125" style="261" customWidth="1"/>
    <col min="3084" max="3084" width="20" style="261" customWidth="1"/>
    <col min="3085" max="3085" width="18.28515625" style="261" customWidth="1"/>
    <col min="3086" max="3087" width="18" style="261" customWidth="1"/>
    <col min="3088" max="3088" width="26.28515625" style="261" customWidth="1"/>
    <col min="3089" max="3089" width="24.85546875" style="261" customWidth="1"/>
    <col min="3090" max="3090" width="19.42578125" style="261" customWidth="1"/>
    <col min="3091" max="3091" width="28.140625" style="261" customWidth="1"/>
    <col min="3092" max="3092" width="89.140625" style="261" customWidth="1"/>
    <col min="3093" max="3093" width="40.140625" style="261" customWidth="1"/>
    <col min="3094" max="3094" width="18.42578125" style="261" customWidth="1"/>
    <col min="3095" max="3095" width="19.42578125" style="261" customWidth="1"/>
    <col min="3096" max="3096" width="80.28515625" style="261" customWidth="1"/>
    <col min="3097" max="3097" width="31.140625" style="261" customWidth="1"/>
    <col min="3098" max="3098" width="14.42578125" style="261" customWidth="1"/>
    <col min="3099" max="3100" width="11" style="261" customWidth="1"/>
    <col min="3101" max="3328" width="14.42578125" style="261"/>
    <col min="3329" max="3329" width="6.5703125" style="261" customWidth="1"/>
    <col min="3330" max="3330" width="10.7109375" style="261" customWidth="1"/>
    <col min="3331" max="3331" width="17.5703125" style="261" customWidth="1"/>
    <col min="3332" max="3332" width="21.5703125" style="261" customWidth="1"/>
    <col min="3333" max="3333" width="52.28515625" style="261" customWidth="1"/>
    <col min="3334" max="3334" width="24.140625" style="261" customWidth="1"/>
    <col min="3335" max="3335" width="26.5703125" style="261" customWidth="1"/>
    <col min="3336" max="3336" width="25.85546875" style="261" customWidth="1"/>
    <col min="3337" max="3337" width="14" style="261" customWidth="1"/>
    <col min="3338" max="3338" width="18" style="261" customWidth="1"/>
    <col min="3339" max="3339" width="18.5703125" style="261" customWidth="1"/>
    <col min="3340" max="3340" width="20" style="261" customWidth="1"/>
    <col min="3341" max="3341" width="18.28515625" style="261" customWidth="1"/>
    <col min="3342" max="3343" width="18" style="261" customWidth="1"/>
    <col min="3344" max="3344" width="26.28515625" style="261" customWidth="1"/>
    <col min="3345" max="3345" width="24.85546875" style="261" customWidth="1"/>
    <col min="3346" max="3346" width="19.42578125" style="261" customWidth="1"/>
    <col min="3347" max="3347" width="28.140625" style="261" customWidth="1"/>
    <col min="3348" max="3348" width="89.140625" style="261" customWidth="1"/>
    <col min="3349" max="3349" width="40.140625" style="261" customWidth="1"/>
    <col min="3350" max="3350" width="18.42578125" style="261" customWidth="1"/>
    <col min="3351" max="3351" width="19.42578125" style="261" customWidth="1"/>
    <col min="3352" max="3352" width="80.28515625" style="261" customWidth="1"/>
    <col min="3353" max="3353" width="31.140625" style="261" customWidth="1"/>
    <col min="3354" max="3354" width="14.42578125" style="261" customWidth="1"/>
    <col min="3355" max="3356" width="11" style="261" customWidth="1"/>
    <col min="3357" max="3584" width="14.42578125" style="261"/>
    <col min="3585" max="3585" width="6.5703125" style="261" customWidth="1"/>
    <col min="3586" max="3586" width="10.7109375" style="261" customWidth="1"/>
    <col min="3587" max="3587" width="17.5703125" style="261" customWidth="1"/>
    <col min="3588" max="3588" width="21.5703125" style="261" customWidth="1"/>
    <col min="3589" max="3589" width="52.28515625" style="261" customWidth="1"/>
    <col min="3590" max="3590" width="24.140625" style="261" customWidth="1"/>
    <col min="3591" max="3591" width="26.5703125" style="261" customWidth="1"/>
    <col min="3592" max="3592" width="25.85546875" style="261" customWidth="1"/>
    <col min="3593" max="3593" width="14" style="261" customWidth="1"/>
    <col min="3594" max="3594" width="18" style="261" customWidth="1"/>
    <col min="3595" max="3595" width="18.5703125" style="261" customWidth="1"/>
    <col min="3596" max="3596" width="20" style="261" customWidth="1"/>
    <col min="3597" max="3597" width="18.28515625" style="261" customWidth="1"/>
    <col min="3598" max="3599" width="18" style="261" customWidth="1"/>
    <col min="3600" max="3600" width="26.28515625" style="261" customWidth="1"/>
    <col min="3601" max="3601" width="24.85546875" style="261" customWidth="1"/>
    <col min="3602" max="3602" width="19.42578125" style="261" customWidth="1"/>
    <col min="3603" max="3603" width="28.140625" style="261" customWidth="1"/>
    <col min="3604" max="3604" width="89.140625" style="261" customWidth="1"/>
    <col min="3605" max="3605" width="40.140625" style="261" customWidth="1"/>
    <col min="3606" max="3606" width="18.42578125" style="261" customWidth="1"/>
    <col min="3607" max="3607" width="19.42578125" style="261" customWidth="1"/>
    <col min="3608" max="3608" width="80.28515625" style="261" customWidth="1"/>
    <col min="3609" max="3609" width="31.140625" style="261" customWidth="1"/>
    <col min="3610" max="3610" width="14.42578125" style="261" customWidth="1"/>
    <col min="3611" max="3612" width="11" style="261" customWidth="1"/>
    <col min="3613" max="3840" width="14.42578125" style="261"/>
    <col min="3841" max="3841" width="6.5703125" style="261" customWidth="1"/>
    <col min="3842" max="3842" width="10.7109375" style="261" customWidth="1"/>
    <col min="3843" max="3843" width="17.5703125" style="261" customWidth="1"/>
    <col min="3844" max="3844" width="21.5703125" style="261" customWidth="1"/>
    <col min="3845" max="3845" width="52.28515625" style="261" customWidth="1"/>
    <col min="3846" max="3846" width="24.140625" style="261" customWidth="1"/>
    <col min="3847" max="3847" width="26.5703125" style="261" customWidth="1"/>
    <col min="3848" max="3848" width="25.85546875" style="261" customWidth="1"/>
    <col min="3849" max="3849" width="14" style="261" customWidth="1"/>
    <col min="3850" max="3850" width="18" style="261" customWidth="1"/>
    <col min="3851" max="3851" width="18.5703125" style="261" customWidth="1"/>
    <col min="3852" max="3852" width="20" style="261" customWidth="1"/>
    <col min="3853" max="3853" width="18.28515625" style="261" customWidth="1"/>
    <col min="3854" max="3855" width="18" style="261" customWidth="1"/>
    <col min="3856" max="3856" width="26.28515625" style="261" customWidth="1"/>
    <col min="3857" max="3857" width="24.85546875" style="261" customWidth="1"/>
    <col min="3858" max="3858" width="19.42578125" style="261" customWidth="1"/>
    <col min="3859" max="3859" width="28.140625" style="261" customWidth="1"/>
    <col min="3860" max="3860" width="89.140625" style="261" customWidth="1"/>
    <col min="3861" max="3861" width="40.140625" style="261" customWidth="1"/>
    <col min="3862" max="3862" width="18.42578125" style="261" customWidth="1"/>
    <col min="3863" max="3863" width="19.42578125" style="261" customWidth="1"/>
    <col min="3864" max="3864" width="80.28515625" style="261" customWidth="1"/>
    <col min="3865" max="3865" width="31.140625" style="261" customWidth="1"/>
    <col min="3866" max="3866" width="14.42578125" style="261" customWidth="1"/>
    <col min="3867" max="3868" width="11" style="261" customWidth="1"/>
    <col min="3869" max="4096" width="14.42578125" style="261"/>
    <col min="4097" max="4097" width="6.5703125" style="261" customWidth="1"/>
    <col min="4098" max="4098" width="10.7109375" style="261" customWidth="1"/>
    <col min="4099" max="4099" width="17.5703125" style="261" customWidth="1"/>
    <col min="4100" max="4100" width="21.5703125" style="261" customWidth="1"/>
    <col min="4101" max="4101" width="52.28515625" style="261" customWidth="1"/>
    <col min="4102" max="4102" width="24.140625" style="261" customWidth="1"/>
    <col min="4103" max="4103" width="26.5703125" style="261" customWidth="1"/>
    <col min="4104" max="4104" width="25.85546875" style="261" customWidth="1"/>
    <col min="4105" max="4105" width="14" style="261" customWidth="1"/>
    <col min="4106" max="4106" width="18" style="261" customWidth="1"/>
    <col min="4107" max="4107" width="18.5703125" style="261" customWidth="1"/>
    <col min="4108" max="4108" width="20" style="261" customWidth="1"/>
    <col min="4109" max="4109" width="18.28515625" style="261" customWidth="1"/>
    <col min="4110" max="4111" width="18" style="261" customWidth="1"/>
    <col min="4112" max="4112" width="26.28515625" style="261" customWidth="1"/>
    <col min="4113" max="4113" width="24.85546875" style="261" customWidth="1"/>
    <col min="4114" max="4114" width="19.42578125" style="261" customWidth="1"/>
    <col min="4115" max="4115" width="28.140625" style="261" customWidth="1"/>
    <col min="4116" max="4116" width="89.140625" style="261" customWidth="1"/>
    <col min="4117" max="4117" width="40.140625" style="261" customWidth="1"/>
    <col min="4118" max="4118" width="18.42578125" style="261" customWidth="1"/>
    <col min="4119" max="4119" width="19.42578125" style="261" customWidth="1"/>
    <col min="4120" max="4120" width="80.28515625" style="261" customWidth="1"/>
    <col min="4121" max="4121" width="31.140625" style="261" customWidth="1"/>
    <col min="4122" max="4122" width="14.42578125" style="261" customWidth="1"/>
    <col min="4123" max="4124" width="11" style="261" customWidth="1"/>
    <col min="4125" max="4352" width="14.42578125" style="261"/>
    <col min="4353" max="4353" width="6.5703125" style="261" customWidth="1"/>
    <col min="4354" max="4354" width="10.7109375" style="261" customWidth="1"/>
    <col min="4355" max="4355" width="17.5703125" style="261" customWidth="1"/>
    <col min="4356" max="4356" width="21.5703125" style="261" customWidth="1"/>
    <col min="4357" max="4357" width="52.28515625" style="261" customWidth="1"/>
    <col min="4358" max="4358" width="24.140625" style="261" customWidth="1"/>
    <col min="4359" max="4359" width="26.5703125" style="261" customWidth="1"/>
    <col min="4360" max="4360" width="25.85546875" style="261" customWidth="1"/>
    <col min="4361" max="4361" width="14" style="261" customWidth="1"/>
    <col min="4362" max="4362" width="18" style="261" customWidth="1"/>
    <col min="4363" max="4363" width="18.5703125" style="261" customWidth="1"/>
    <col min="4364" max="4364" width="20" style="261" customWidth="1"/>
    <col min="4365" max="4365" width="18.28515625" style="261" customWidth="1"/>
    <col min="4366" max="4367" width="18" style="261" customWidth="1"/>
    <col min="4368" max="4368" width="26.28515625" style="261" customWidth="1"/>
    <col min="4369" max="4369" width="24.85546875" style="261" customWidth="1"/>
    <col min="4370" max="4370" width="19.42578125" style="261" customWidth="1"/>
    <col min="4371" max="4371" width="28.140625" style="261" customWidth="1"/>
    <col min="4372" max="4372" width="89.140625" style="261" customWidth="1"/>
    <col min="4373" max="4373" width="40.140625" style="261" customWidth="1"/>
    <col min="4374" max="4374" width="18.42578125" style="261" customWidth="1"/>
    <col min="4375" max="4375" width="19.42578125" style="261" customWidth="1"/>
    <col min="4376" max="4376" width="80.28515625" style="261" customWidth="1"/>
    <col min="4377" max="4377" width="31.140625" style="261" customWidth="1"/>
    <col min="4378" max="4378" width="14.42578125" style="261" customWidth="1"/>
    <col min="4379" max="4380" width="11" style="261" customWidth="1"/>
    <col min="4381" max="4608" width="14.42578125" style="261"/>
    <col min="4609" max="4609" width="6.5703125" style="261" customWidth="1"/>
    <col min="4610" max="4610" width="10.7109375" style="261" customWidth="1"/>
    <col min="4611" max="4611" width="17.5703125" style="261" customWidth="1"/>
    <col min="4612" max="4612" width="21.5703125" style="261" customWidth="1"/>
    <col min="4613" max="4613" width="52.28515625" style="261" customWidth="1"/>
    <col min="4614" max="4614" width="24.140625" style="261" customWidth="1"/>
    <col min="4615" max="4615" width="26.5703125" style="261" customWidth="1"/>
    <col min="4616" max="4616" width="25.85546875" style="261" customWidth="1"/>
    <col min="4617" max="4617" width="14" style="261" customWidth="1"/>
    <col min="4618" max="4618" width="18" style="261" customWidth="1"/>
    <col min="4619" max="4619" width="18.5703125" style="261" customWidth="1"/>
    <col min="4620" max="4620" width="20" style="261" customWidth="1"/>
    <col min="4621" max="4621" width="18.28515625" style="261" customWidth="1"/>
    <col min="4622" max="4623" width="18" style="261" customWidth="1"/>
    <col min="4624" max="4624" width="26.28515625" style="261" customWidth="1"/>
    <col min="4625" max="4625" width="24.85546875" style="261" customWidth="1"/>
    <col min="4626" max="4626" width="19.42578125" style="261" customWidth="1"/>
    <col min="4627" max="4627" width="28.140625" style="261" customWidth="1"/>
    <col min="4628" max="4628" width="89.140625" style="261" customWidth="1"/>
    <col min="4629" max="4629" width="40.140625" style="261" customWidth="1"/>
    <col min="4630" max="4630" width="18.42578125" style="261" customWidth="1"/>
    <col min="4631" max="4631" width="19.42578125" style="261" customWidth="1"/>
    <col min="4632" max="4632" width="80.28515625" style="261" customWidth="1"/>
    <col min="4633" max="4633" width="31.140625" style="261" customWidth="1"/>
    <col min="4634" max="4634" width="14.42578125" style="261" customWidth="1"/>
    <col min="4635" max="4636" width="11" style="261" customWidth="1"/>
    <col min="4637" max="4864" width="14.42578125" style="261"/>
    <col min="4865" max="4865" width="6.5703125" style="261" customWidth="1"/>
    <col min="4866" max="4866" width="10.7109375" style="261" customWidth="1"/>
    <col min="4867" max="4867" width="17.5703125" style="261" customWidth="1"/>
    <col min="4868" max="4868" width="21.5703125" style="261" customWidth="1"/>
    <col min="4869" max="4869" width="52.28515625" style="261" customWidth="1"/>
    <col min="4870" max="4870" width="24.140625" style="261" customWidth="1"/>
    <col min="4871" max="4871" width="26.5703125" style="261" customWidth="1"/>
    <col min="4872" max="4872" width="25.85546875" style="261" customWidth="1"/>
    <col min="4873" max="4873" width="14" style="261" customWidth="1"/>
    <col min="4874" max="4874" width="18" style="261" customWidth="1"/>
    <col min="4875" max="4875" width="18.5703125" style="261" customWidth="1"/>
    <col min="4876" max="4876" width="20" style="261" customWidth="1"/>
    <col min="4877" max="4877" width="18.28515625" style="261" customWidth="1"/>
    <col min="4878" max="4879" width="18" style="261" customWidth="1"/>
    <col min="4880" max="4880" width="26.28515625" style="261" customWidth="1"/>
    <col min="4881" max="4881" width="24.85546875" style="261" customWidth="1"/>
    <col min="4882" max="4882" width="19.42578125" style="261" customWidth="1"/>
    <col min="4883" max="4883" width="28.140625" style="261" customWidth="1"/>
    <col min="4884" max="4884" width="89.140625" style="261" customWidth="1"/>
    <col min="4885" max="4885" width="40.140625" style="261" customWidth="1"/>
    <col min="4886" max="4886" width="18.42578125" style="261" customWidth="1"/>
    <col min="4887" max="4887" width="19.42578125" style="261" customWidth="1"/>
    <col min="4888" max="4888" width="80.28515625" style="261" customWidth="1"/>
    <col min="4889" max="4889" width="31.140625" style="261" customWidth="1"/>
    <col min="4890" max="4890" width="14.42578125" style="261" customWidth="1"/>
    <col min="4891" max="4892" width="11" style="261" customWidth="1"/>
    <col min="4893" max="5120" width="14.42578125" style="261"/>
    <col min="5121" max="5121" width="6.5703125" style="261" customWidth="1"/>
    <col min="5122" max="5122" width="10.7109375" style="261" customWidth="1"/>
    <col min="5123" max="5123" width="17.5703125" style="261" customWidth="1"/>
    <col min="5124" max="5124" width="21.5703125" style="261" customWidth="1"/>
    <col min="5125" max="5125" width="52.28515625" style="261" customWidth="1"/>
    <col min="5126" max="5126" width="24.140625" style="261" customWidth="1"/>
    <col min="5127" max="5127" width="26.5703125" style="261" customWidth="1"/>
    <col min="5128" max="5128" width="25.85546875" style="261" customWidth="1"/>
    <col min="5129" max="5129" width="14" style="261" customWidth="1"/>
    <col min="5130" max="5130" width="18" style="261" customWidth="1"/>
    <col min="5131" max="5131" width="18.5703125" style="261" customWidth="1"/>
    <col min="5132" max="5132" width="20" style="261" customWidth="1"/>
    <col min="5133" max="5133" width="18.28515625" style="261" customWidth="1"/>
    <col min="5134" max="5135" width="18" style="261" customWidth="1"/>
    <col min="5136" max="5136" width="26.28515625" style="261" customWidth="1"/>
    <col min="5137" max="5137" width="24.85546875" style="261" customWidth="1"/>
    <col min="5138" max="5138" width="19.42578125" style="261" customWidth="1"/>
    <col min="5139" max="5139" width="28.140625" style="261" customWidth="1"/>
    <col min="5140" max="5140" width="89.140625" style="261" customWidth="1"/>
    <col min="5141" max="5141" width="40.140625" style="261" customWidth="1"/>
    <col min="5142" max="5142" width="18.42578125" style="261" customWidth="1"/>
    <col min="5143" max="5143" width="19.42578125" style="261" customWidth="1"/>
    <col min="5144" max="5144" width="80.28515625" style="261" customWidth="1"/>
    <col min="5145" max="5145" width="31.140625" style="261" customWidth="1"/>
    <col min="5146" max="5146" width="14.42578125" style="261" customWidth="1"/>
    <col min="5147" max="5148" width="11" style="261" customWidth="1"/>
    <col min="5149" max="5376" width="14.42578125" style="261"/>
    <col min="5377" max="5377" width="6.5703125" style="261" customWidth="1"/>
    <col min="5378" max="5378" width="10.7109375" style="261" customWidth="1"/>
    <col min="5379" max="5379" width="17.5703125" style="261" customWidth="1"/>
    <col min="5380" max="5380" width="21.5703125" style="261" customWidth="1"/>
    <col min="5381" max="5381" width="52.28515625" style="261" customWidth="1"/>
    <col min="5382" max="5382" width="24.140625" style="261" customWidth="1"/>
    <col min="5383" max="5383" width="26.5703125" style="261" customWidth="1"/>
    <col min="5384" max="5384" width="25.85546875" style="261" customWidth="1"/>
    <col min="5385" max="5385" width="14" style="261" customWidth="1"/>
    <col min="5386" max="5386" width="18" style="261" customWidth="1"/>
    <col min="5387" max="5387" width="18.5703125" style="261" customWidth="1"/>
    <col min="5388" max="5388" width="20" style="261" customWidth="1"/>
    <col min="5389" max="5389" width="18.28515625" style="261" customWidth="1"/>
    <col min="5390" max="5391" width="18" style="261" customWidth="1"/>
    <col min="5392" max="5392" width="26.28515625" style="261" customWidth="1"/>
    <col min="5393" max="5393" width="24.85546875" style="261" customWidth="1"/>
    <col min="5394" max="5394" width="19.42578125" style="261" customWidth="1"/>
    <col min="5395" max="5395" width="28.140625" style="261" customWidth="1"/>
    <col min="5396" max="5396" width="89.140625" style="261" customWidth="1"/>
    <col min="5397" max="5397" width="40.140625" style="261" customWidth="1"/>
    <col min="5398" max="5398" width="18.42578125" style="261" customWidth="1"/>
    <col min="5399" max="5399" width="19.42578125" style="261" customWidth="1"/>
    <col min="5400" max="5400" width="80.28515625" style="261" customWidth="1"/>
    <col min="5401" max="5401" width="31.140625" style="261" customWidth="1"/>
    <col min="5402" max="5402" width="14.42578125" style="261" customWidth="1"/>
    <col min="5403" max="5404" width="11" style="261" customWidth="1"/>
    <col min="5405" max="5632" width="14.42578125" style="261"/>
    <col min="5633" max="5633" width="6.5703125" style="261" customWidth="1"/>
    <col min="5634" max="5634" width="10.7109375" style="261" customWidth="1"/>
    <col min="5635" max="5635" width="17.5703125" style="261" customWidth="1"/>
    <col min="5636" max="5636" width="21.5703125" style="261" customWidth="1"/>
    <col min="5637" max="5637" width="52.28515625" style="261" customWidth="1"/>
    <col min="5638" max="5638" width="24.140625" style="261" customWidth="1"/>
    <col min="5639" max="5639" width="26.5703125" style="261" customWidth="1"/>
    <col min="5640" max="5640" width="25.85546875" style="261" customWidth="1"/>
    <col min="5641" max="5641" width="14" style="261" customWidth="1"/>
    <col min="5642" max="5642" width="18" style="261" customWidth="1"/>
    <col min="5643" max="5643" width="18.5703125" style="261" customWidth="1"/>
    <col min="5644" max="5644" width="20" style="261" customWidth="1"/>
    <col min="5645" max="5645" width="18.28515625" style="261" customWidth="1"/>
    <col min="5646" max="5647" width="18" style="261" customWidth="1"/>
    <col min="5648" max="5648" width="26.28515625" style="261" customWidth="1"/>
    <col min="5649" max="5649" width="24.85546875" style="261" customWidth="1"/>
    <col min="5650" max="5650" width="19.42578125" style="261" customWidth="1"/>
    <col min="5651" max="5651" width="28.140625" style="261" customWidth="1"/>
    <col min="5652" max="5652" width="89.140625" style="261" customWidth="1"/>
    <col min="5653" max="5653" width="40.140625" style="261" customWidth="1"/>
    <col min="5654" max="5654" width="18.42578125" style="261" customWidth="1"/>
    <col min="5655" max="5655" width="19.42578125" style="261" customWidth="1"/>
    <col min="5656" max="5656" width="80.28515625" style="261" customWidth="1"/>
    <col min="5657" max="5657" width="31.140625" style="261" customWidth="1"/>
    <col min="5658" max="5658" width="14.42578125" style="261" customWidth="1"/>
    <col min="5659" max="5660" width="11" style="261" customWidth="1"/>
    <col min="5661" max="5888" width="14.42578125" style="261"/>
    <col min="5889" max="5889" width="6.5703125" style="261" customWidth="1"/>
    <col min="5890" max="5890" width="10.7109375" style="261" customWidth="1"/>
    <col min="5891" max="5891" width="17.5703125" style="261" customWidth="1"/>
    <col min="5892" max="5892" width="21.5703125" style="261" customWidth="1"/>
    <col min="5893" max="5893" width="52.28515625" style="261" customWidth="1"/>
    <col min="5894" max="5894" width="24.140625" style="261" customWidth="1"/>
    <col min="5895" max="5895" width="26.5703125" style="261" customWidth="1"/>
    <col min="5896" max="5896" width="25.85546875" style="261" customWidth="1"/>
    <col min="5897" max="5897" width="14" style="261" customWidth="1"/>
    <col min="5898" max="5898" width="18" style="261" customWidth="1"/>
    <col min="5899" max="5899" width="18.5703125" style="261" customWidth="1"/>
    <col min="5900" max="5900" width="20" style="261" customWidth="1"/>
    <col min="5901" max="5901" width="18.28515625" style="261" customWidth="1"/>
    <col min="5902" max="5903" width="18" style="261" customWidth="1"/>
    <col min="5904" max="5904" width="26.28515625" style="261" customWidth="1"/>
    <col min="5905" max="5905" width="24.85546875" style="261" customWidth="1"/>
    <col min="5906" max="5906" width="19.42578125" style="261" customWidth="1"/>
    <col min="5907" max="5907" width="28.140625" style="261" customWidth="1"/>
    <col min="5908" max="5908" width="89.140625" style="261" customWidth="1"/>
    <col min="5909" max="5909" width="40.140625" style="261" customWidth="1"/>
    <col min="5910" max="5910" width="18.42578125" style="261" customWidth="1"/>
    <col min="5911" max="5911" width="19.42578125" style="261" customWidth="1"/>
    <col min="5912" max="5912" width="80.28515625" style="261" customWidth="1"/>
    <col min="5913" max="5913" width="31.140625" style="261" customWidth="1"/>
    <col min="5914" max="5914" width="14.42578125" style="261" customWidth="1"/>
    <col min="5915" max="5916" width="11" style="261" customWidth="1"/>
    <col min="5917" max="6144" width="14.42578125" style="261"/>
    <col min="6145" max="6145" width="6.5703125" style="261" customWidth="1"/>
    <col min="6146" max="6146" width="10.7109375" style="261" customWidth="1"/>
    <col min="6147" max="6147" width="17.5703125" style="261" customWidth="1"/>
    <col min="6148" max="6148" width="21.5703125" style="261" customWidth="1"/>
    <col min="6149" max="6149" width="52.28515625" style="261" customWidth="1"/>
    <col min="6150" max="6150" width="24.140625" style="261" customWidth="1"/>
    <col min="6151" max="6151" width="26.5703125" style="261" customWidth="1"/>
    <col min="6152" max="6152" width="25.85546875" style="261" customWidth="1"/>
    <col min="6153" max="6153" width="14" style="261" customWidth="1"/>
    <col min="6154" max="6154" width="18" style="261" customWidth="1"/>
    <col min="6155" max="6155" width="18.5703125" style="261" customWidth="1"/>
    <col min="6156" max="6156" width="20" style="261" customWidth="1"/>
    <col min="6157" max="6157" width="18.28515625" style="261" customWidth="1"/>
    <col min="6158" max="6159" width="18" style="261" customWidth="1"/>
    <col min="6160" max="6160" width="26.28515625" style="261" customWidth="1"/>
    <col min="6161" max="6161" width="24.85546875" style="261" customWidth="1"/>
    <col min="6162" max="6162" width="19.42578125" style="261" customWidth="1"/>
    <col min="6163" max="6163" width="28.140625" style="261" customWidth="1"/>
    <col min="6164" max="6164" width="89.140625" style="261" customWidth="1"/>
    <col min="6165" max="6165" width="40.140625" style="261" customWidth="1"/>
    <col min="6166" max="6166" width="18.42578125" style="261" customWidth="1"/>
    <col min="6167" max="6167" width="19.42578125" style="261" customWidth="1"/>
    <col min="6168" max="6168" width="80.28515625" style="261" customWidth="1"/>
    <col min="6169" max="6169" width="31.140625" style="261" customWidth="1"/>
    <col min="6170" max="6170" width="14.42578125" style="261" customWidth="1"/>
    <col min="6171" max="6172" width="11" style="261" customWidth="1"/>
    <col min="6173" max="6400" width="14.42578125" style="261"/>
    <col min="6401" max="6401" width="6.5703125" style="261" customWidth="1"/>
    <col min="6402" max="6402" width="10.7109375" style="261" customWidth="1"/>
    <col min="6403" max="6403" width="17.5703125" style="261" customWidth="1"/>
    <col min="6404" max="6404" width="21.5703125" style="261" customWidth="1"/>
    <col min="6405" max="6405" width="52.28515625" style="261" customWidth="1"/>
    <col min="6406" max="6406" width="24.140625" style="261" customWidth="1"/>
    <col min="6407" max="6407" width="26.5703125" style="261" customWidth="1"/>
    <col min="6408" max="6408" width="25.85546875" style="261" customWidth="1"/>
    <col min="6409" max="6409" width="14" style="261" customWidth="1"/>
    <col min="6410" max="6410" width="18" style="261" customWidth="1"/>
    <col min="6411" max="6411" width="18.5703125" style="261" customWidth="1"/>
    <col min="6412" max="6412" width="20" style="261" customWidth="1"/>
    <col min="6413" max="6413" width="18.28515625" style="261" customWidth="1"/>
    <col min="6414" max="6415" width="18" style="261" customWidth="1"/>
    <col min="6416" max="6416" width="26.28515625" style="261" customWidth="1"/>
    <col min="6417" max="6417" width="24.85546875" style="261" customWidth="1"/>
    <col min="6418" max="6418" width="19.42578125" style="261" customWidth="1"/>
    <col min="6419" max="6419" width="28.140625" style="261" customWidth="1"/>
    <col min="6420" max="6420" width="89.140625" style="261" customWidth="1"/>
    <col min="6421" max="6421" width="40.140625" style="261" customWidth="1"/>
    <col min="6422" max="6422" width="18.42578125" style="261" customWidth="1"/>
    <col min="6423" max="6423" width="19.42578125" style="261" customWidth="1"/>
    <col min="6424" max="6424" width="80.28515625" style="261" customWidth="1"/>
    <col min="6425" max="6425" width="31.140625" style="261" customWidth="1"/>
    <col min="6426" max="6426" width="14.42578125" style="261" customWidth="1"/>
    <col min="6427" max="6428" width="11" style="261" customWidth="1"/>
    <col min="6429" max="6656" width="14.42578125" style="261"/>
    <col min="6657" max="6657" width="6.5703125" style="261" customWidth="1"/>
    <col min="6658" max="6658" width="10.7109375" style="261" customWidth="1"/>
    <col min="6659" max="6659" width="17.5703125" style="261" customWidth="1"/>
    <col min="6660" max="6660" width="21.5703125" style="261" customWidth="1"/>
    <col min="6661" max="6661" width="52.28515625" style="261" customWidth="1"/>
    <col min="6662" max="6662" width="24.140625" style="261" customWidth="1"/>
    <col min="6663" max="6663" width="26.5703125" style="261" customWidth="1"/>
    <col min="6664" max="6664" width="25.85546875" style="261" customWidth="1"/>
    <col min="6665" max="6665" width="14" style="261" customWidth="1"/>
    <col min="6666" max="6666" width="18" style="261" customWidth="1"/>
    <col min="6667" max="6667" width="18.5703125" style="261" customWidth="1"/>
    <col min="6668" max="6668" width="20" style="261" customWidth="1"/>
    <col min="6669" max="6669" width="18.28515625" style="261" customWidth="1"/>
    <col min="6670" max="6671" width="18" style="261" customWidth="1"/>
    <col min="6672" max="6672" width="26.28515625" style="261" customWidth="1"/>
    <col min="6673" max="6673" width="24.85546875" style="261" customWidth="1"/>
    <col min="6674" max="6674" width="19.42578125" style="261" customWidth="1"/>
    <col min="6675" max="6675" width="28.140625" style="261" customWidth="1"/>
    <col min="6676" max="6676" width="89.140625" style="261" customWidth="1"/>
    <col min="6677" max="6677" width="40.140625" style="261" customWidth="1"/>
    <col min="6678" max="6678" width="18.42578125" style="261" customWidth="1"/>
    <col min="6679" max="6679" width="19.42578125" style="261" customWidth="1"/>
    <col min="6680" max="6680" width="80.28515625" style="261" customWidth="1"/>
    <col min="6681" max="6681" width="31.140625" style="261" customWidth="1"/>
    <col min="6682" max="6682" width="14.42578125" style="261" customWidth="1"/>
    <col min="6683" max="6684" width="11" style="261" customWidth="1"/>
    <col min="6685" max="6912" width="14.42578125" style="261"/>
    <col min="6913" max="6913" width="6.5703125" style="261" customWidth="1"/>
    <col min="6914" max="6914" width="10.7109375" style="261" customWidth="1"/>
    <col min="6915" max="6915" width="17.5703125" style="261" customWidth="1"/>
    <col min="6916" max="6916" width="21.5703125" style="261" customWidth="1"/>
    <col min="6917" max="6917" width="52.28515625" style="261" customWidth="1"/>
    <col min="6918" max="6918" width="24.140625" style="261" customWidth="1"/>
    <col min="6919" max="6919" width="26.5703125" style="261" customWidth="1"/>
    <col min="6920" max="6920" width="25.85546875" style="261" customWidth="1"/>
    <col min="6921" max="6921" width="14" style="261" customWidth="1"/>
    <col min="6922" max="6922" width="18" style="261" customWidth="1"/>
    <col min="6923" max="6923" width="18.5703125" style="261" customWidth="1"/>
    <col min="6924" max="6924" width="20" style="261" customWidth="1"/>
    <col min="6925" max="6925" width="18.28515625" style="261" customWidth="1"/>
    <col min="6926" max="6927" width="18" style="261" customWidth="1"/>
    <col min="6928" max="6928" width="26.28515625" style="261" customWidth="1"/>
    <col min="6929" max="6929" width="24.85546875" style="261" customWidth="1"/>
    <col min="6930" max="6930" width="19.42578125" style="261" customWidth="1"/>
    <col min="6931" max="6931" width="28.140625" style="261" customWidth="1"/>
    <col min="6932" max="6932" width="89.140625" style="261" customWidth="1"/>
    <col min="6933" max="6933" width="40.140625" style="261" customWidth="1"/>
    <col min="6934" max="6934" width="18.42578125" style="261" customWidth="1"/>
    <col min="6935" max="6935" width="19.42578125" style="261" customWidth="1"/>
    <col min="6936" max="6936" width="80.28515625" style="261" customWidth="1"/>
    <col min="6937" max="6937" width="31.140625" style="261" customWidth="1"/>
    <col min="6938" max="6938" width="14.42578125" style="261" customWidth="1"/>
    <col min="6939" max="6940" width="11" style="261" customWidth="1"/>
    <col min="6941" max="7168" width="14.42578125" style="261"/>
    <col min="7169" max="7169" width="6.5703125" style="261" customWidth="1"/>
    <col min="7170" max="7170" width="10.7109375" style="261" customWidth="1"/>
    <col min="7171" max="7171" width="17.5703125" style="261" customWidth="1"/>
    <col min="7172" max="7172" width="21.5703125" style="261" customWidth="1"/>
    <col min="7173" max="7173" width="52.28515625" style="261" customWidth="1"/>
    <col min="7174" max="7174" width="24.140625" style="261" customWidth="1"/>
    <col min="7175" max="7175" width="26.5703125" style="261" customWidth="1"/>
    <col min="7176" max="7176" width="25.85546875" style="261" customWidth="1"/>
    <col min="7177" max="7177" width="14" style="261" customWidth="1"/>
    <col min="7178" max="7178" width="18" style="261" customWidth="1"/>
    <col min="7179" max="7179" width="18.5703125" style="261" customWidth="1"/>
    <col min="7180" max="7180" width="20" style="261" customWidth="1"/>
    <col min="7181" max="7181" width="18.28515625" style="261" customWidth="1"/>
    <col min="7182" max="7183" width="18" style="261" customWidth="1"/>
    <col min="7184" max="7184" width="26.28515625" style="261" customWidth="1"/>
    <col min="7185" max="7185" width="24.85546875" style="261" customWidth="1"/>
    <col min="7186" max="7186" width="19.42578125" style="261" customWidth="1"/>
    <col min="7187" max="7187" width="28.140625" style="261" customWidth="1"/>
    <col min="7188" max="7188" width="89.140625" style="261" customWidth="1"/>
    <col min="7189" max="7189" width="40.140625" style="261" customWidth="1"/>
    <col min="7190" max="7190" width="18.42578125" style="261" customWidth="1"/>
    <col min="7191" max="7191" width="19.42578125" style="261" customWidth="1"/>
    <col min="7192" max="7192" width="80.28515625" style="261" customWidth="1"/>
    <col min="7193" max="7193" width="31.140625" style="261" customWidth="1"/>
    <col min="7194" max="7194" width="14.42578125" style="261" customWidth="1"/>
    <col min="7195" max="7196" width="11" style="261" customWidth="1"/>
    <col min="7197" max="7424" width="14.42578125" style="261"/>
    <col min="7425" max="7425" width="6.5703125" style="261" customWidth="1"/>
    <col min="7426" max="7426" width="10.7109375" style="261" customWidth="1"/>
    <col min="7427" max="7427" width="17.5703125" style="261" customWidth="1"/>
    <col min="7428" max="7428" width="21.5703125" style="261" customWidth="1"/>
    <col min="7429" max="7429" width="52.28515625" style="261" customWidth="1"/>
    <col min="7430" max="7430" width="24.140625" style="261" customWidth="1"/>
    <col min="7431" max="7431" width="26.5703125" style="261" customWidth="1"/>
    <col min="7432" max="7432" width="25.85546875" style="261" customWidth="1"/>
    <col min="7433" max="7433" width="14" style="261" customWidth="1"/>
    <col min="7434" max="7434" width="18" style="261" customWidth="1"/>
    <col min="7435" max="7435" width="18.5703125" style="261" customWidth="1"/>
    <col min="7436" max="7436" width="20" style="261" customWidth="1"/>
    <col min="7437" max="7437" width="18.28515625" style="261" customWidth="1"/>
    <col min="7438" max="7439" width="18" style="261" customWidth="1"/>
    <col min="7440" max="7440" width="26.28515625" style="261" customWidth="1"/>
    <col min="7441" max="7441" width="24.85546875" style="261" customWidth="1"/>
    <col min="7442" max="7442" width="19.42578125" style="261" customWidth="1"/>
    <col min="7443" max="7443" width="28.140625" style="261" customWidth="1"/>
    <col min="7444" max="7444" width="89.140625" style="261" customWidth="1"/>
    <col min="7445" max="7445" width="40.140625" style="261" customWidth="1"/>
    <col min="7446" max="7446" width="18.42578125" style="261" customWidth="1"/>
    <col min="7447" max="7447" width="19.42578125" style="261" customWidth="1"/>
    <col min="7448" max="7448" width="80.28515625" style="261" customWidth="1"/>
    <col min="7449" max="7449" width="31.140625" style="261" customWidth="1"/>
    <col min="7450" max="7450" width="14.42578125" style="261" customWidth="1"/>
    <col min="7451" max="7452" width="11" style="261" customWidth="1"/>
    <col min="7453" max="7680" width="14.42578125" style="261"/>
    <col min="7681" max="7681" width="6.5703125" style="261" customWidth="1"/>
    <col min="7682" max="7682" width="10.7109375" style="261" customWidth="1"/>
    <col min="7683" max="7683" width="17.5703125" style="261" customWidth="1"/>
    <col min="7684" max="7684" width="21.5703125" style="261" customWidth="1"/>
    <col min="7685" max="7685" width="52.28515625" style="261" customWidth="1"/>
    <col min="7686" max="7686" width="24.140625" style="261" customWidth="1"/>
    <col min="7687" max="7687" width="26.5703125" style="261" customWidth="1"/>
    <col min="7688" max="7688" width="25.85546875" style="261" customWidth="1"/>
    <col min="7689" max="7689" width="14" style="261" customWidth="1"/>
    <col min="7690" max="7690" width="18" style="261" customWidth="1"/>
    <col min="7691" max="7691" width="18.5703125" style="261" customWidth="1"/>
    <col min="7692" max="7692" width="20" style="261" customWidth="1"/>
    <col min="7693" max="7693" width="18.28515625" style="261" customWidth="1"/>
    <col min="7694" max="7695" width="18" style="261" customWidth="1"/>
    <col min="7696" max="7696" width="26.28515625" style="261" customWidth="1"/>
    <col min="7697" max="7697" width="24.85546875" style="261" customWidth="1"/>
    <col min="7698" max="7698" width="19.42578125" style="261" customWidth="1"/>
    <col min="7699" max="7699" width="28.140625" style="261" customWidth="1"/>
    <col min="7700" max="7700" width="89.140625" style="261" customWidth="1"/>
    <col min="7701" max="7701" width="40.140625" style="261" customWidth="1"/>
    <col min="7702" max="7702" width="18.42578125" style="261" customWidth="1"/>
    <col min="7703" max="7703" width="19.42578125" style="261" customWidth="1"/>
    <col min="7704" max="7704" width="80.28515625" style="261" customWidth="1"/>
    <col min="7705" max="7705" width="31.140625" style="261" customWidth="1"/>
    <col min="7706" max="7706" width="14.42578125" style="261" customWidth="1"/>
    <col min="7707" max="7708" width="11" style="261" customWidth="1"/>
    <col min="7709" max="7936" width="14.42578125" style="261"/>
    <col min="7937" max="7937" width="6.5703125" style="261" customWidth="1"/>
    <col min="7938" max="7938" width="10.7109375" style="261" customWidth="1"/>
    <col min="7939" max="7939" width="17.5703125" style="261" customWidth="1"/>
    <col min="7940" max="7940" width="21.5703125" style="261" customWidth="1"/>
    <col min="7941" max="7941" width="52.28515625" style="261" customWidth="1"/>
    <col min="7942" max="7942" width="24.140625" style="261" customWidth="1"/>
    <col min="7943" max="7943" width="26.5703125" style="261" customWidth="1"/>
    <col min="7944" max="7944" width="25.85546875" style="261" customWidth="1"/>
    <col min="7945" max="7945" width="14" style="261" customWidth="1"/>
    <col min="7946" max="7946" width="18" style="261" customWidth="1"/>
    <col min="7947" max="7947" width="18.5703125" style="261" customWidth="1"/>
    <col min="7948" max="7948" width="20" style="261" customWidth="1"/>
    <col min="7949" max="7949" width="18.28515625" style="261" customWidth="1"/>
    <col min="7950" max="7951" width="18" style="261" customWidth="1"/>
    <col min="7952" max="7952" width="26.28515625" style="261" customWidth="1"/>
    <col min="7953" max="7953" width="24.85546875" style="261" customWidth="1"/>
    <col min="7954" max="7954" width="19.42578125" style="261" customWidth="1"/>
    <col min="7955" max="7955" width="28.140625" style="261" customWidth="1"/>
    <col min="7956" max="7956" width="89.140625" style="261" customWidth="1"/>
    <col min="7957" max="7957" width="40.140625" style="261" customWidth="1"/>
    <col min="7958" max="7958" width="18.42578125" style="261" customWidth="1"/>
    <col min="7959" max="7959" width="19.42578125" style="261" customWidth="1"/>
    <col min="7960" max="7960" width="80.28515625" style="261" customWidth="1"/>
    <col min="7961" max="7961" width="31.140625" style="261" customWidth="1"/>
    <col min="7962" max="7962" width="14.42578125" style="261" customWidth="1"/>
    <col min="7963" max="7964" width="11" style="261" customWidth="1"/>
    <col min="7965" max="8192" width="14.42578125" style="261"/>
    <col min="8193" max="8193" width="6.5703125" style="261" customWidth="1"/>
    <col min="8194" max="8194" width="10.7109375" style="261" customWidth="1"/>
    <col min="8195" max="8195" width="17.5703125" style="261" customWidth="1"/>
    <col min="8196" max="8196" width="21.5703125" style="261" customWidth="1"/>
    <col min="8197" max="8197" width="52.28515625" style="261" customWidth="1"/>
    <col min="8198" max="8198" width="24.140625" style="261" customWidth="1"/>
    <col min="8199" max="8199" width="26.5703125" style="261" customWidth="1"/>
    <col min="8200" max="8200" width="25.85546875" style="261" customWidth="1"/>
    <col min="8201" max="8201" width="14" style="261" customWidth="1"/>
    <col min="8202" max="8202" width="18" style="261" customWidth="1"/>
    <col min="8203" max="8203" width="18.5703125" style="261" customWidth="1"/>
    <col min="8204" max="8204" width="20" style="261" customWidth="1"/>
    <col min="8205" max="8205" width="18.28515625" style="261" customWidth="1"/>
    <col min="8206" max="8207" width="18" style="261" customWidth="1"/>
    <col min="8208" max="8208" width="26.28515625" style="261" customWidth="1"/>
    <col min="8209" max="8209" width="24.85546875" style="261" customWidth="1"/>
    <col min="8210" max="8210" width="19.42578125" style="261" customWidth="1"/>
    <col min="8211" max="8211" width="28.140625" style="261" customWidth="1"/>
    <col min="8212" max="8212" width="89.140625" style="261" customWidth="1"/>
    <col min="8213" max="8213" width="40.140625" style="261" customWidth="1"/>
    <col min="8214" max="8214" width="18.42578125" style="261" customWidth="1"/>
    <col min="8215" max="8215" width="19.42578125" style="261" customWidth="1"/>
    <col min="8216" max="8216" width="80.28515625" style="261" customWidth="1"/>
    <col min="8217" max="8217" width="31.140625" style="261" customWidth="1"/>
    <col min="8218" max="8218" width="14.42578125" style="261" customWidth="1"/>
    <col min="8219" max="8220" width="11" style="261" customWidth="1"/>
    <col min="8221" max="8448" width="14.42578125" style="261"/>
    <col min="8449" max="8449" width="6.5703125" style="261" customWidth="1"/>
    <col min="8450" max="8450" width="10.7109375" style="261" customWidth="1"/>
    <col min="8451" max="8451" width="17.5703125" style="261" customWidth="1"/>
    <col min="8452" max="8452" width="21.5703125" style="261" customWidth="1"/>
    <col min="8453" max="8453" width="52.28515625" style="261" customWidth="1"/>
    <col min="8454" max="8454" width="24.140625" style="261" customWidth="1"/>
    <col min="8455" max="8455" width="26.5703125" style="261" customWidth="1"/>
    <col min="8456" max="8456" width="25.85546875" style="261" customWidth="1"/>
    <col min="8457" max="8457" width="14" style="261" customWidth="1"/>
    <col min="8458" max="8458" width="18" style="261" customWidth="1"/>
    <col min="8459" max="8459" width="18.5703125" style="261" customWidth="1"/>
    <col min="8460" max="8460" width="20" style="261" customWidth="1"/>
    <col min="8461" max="8461" width="18.28515625" style="261" customWidth="1"/>
    <col min="8462" max="8463" width="18" style="261" customWidth="1"/>
    <col min="8464" max="8464" width="26.28515625" style="261" customWidth="1"/>
    <col min="8465" max="8465" width="24.85546875" style="261" customWidth="1"/>
    <col min="8466" max="8466" width="19.42578125" style="261" customWidth="1"/>
    <col min="8467" max="8467" width="28.140625" style="261" customWidth="1"/>
    <col min="8468" max="8468" width="89.140625" style="261" customWidth="1"/>
    <col min="8469" max="8469" width="40.140625" style="261" customWidth="1"/>
    <col min="8470" max="8470" width="18.42578125" style="261" customWidth="1"/>
    <col min="8471" max="8471" width="19.42578125" style="261" customWidth="1"/>
    <col min="8472" max="8472" width="80.28515625" style="261" customWidth="1"/>
    <col min="8473" max="8473" width="31.140625" style="261" customWidth="1"/>
    <col min="8474" max="8474" width="14.42578125" style="261" customWidth="1"/>
    <col min="8475" max="8476" width="11" style="261" customWidth="1"/>
    <col min="8477" max="8704" width="14.42578125" style="261"/>
    <col min="8705" max="8705" width="6.5703125" style="261" customWidth="1"/>
    <col min="8706" max="8706" width="10.7109375" style="261" customWidth="1"/>
    <col min="8707" max="8707" width="17.5703125" style="261" customWidth="1"/>
    <col min="8708" max="8708" width="21.5703125" style="261" customWidth="1"/>
    <col min="8709" max="8709" width="52.28515625" style="261" customWidth="1"/>
    <col min="8710" max="8710" width="24.140625" style="261" customWidth="1"/>
    <col min="8711" max="8711" width="26.5703125" style="261" customWidth="1"/>
    <col min="8712" max="8712" width="25.85546875" style="261" customWidth="1"/>
    <col min="8713" max="8713" width="14" style="261" customWidth="1"/>
    <col min="8714" max="8714" width="18" style="261" customWidth="1"/>
    <col min="8715" max="8715" width="18.5703125" style="261" customWidth="1"/>
    <col min="8716" max="8716" width="20" style="261" customWidth="1"/>
    <col min="8717" max="8717" width="18.28515625" style="261" customWidth="1"/>
    <col min="8718" max="8719" width="18" style="261" customWidth="1"/>
    <col min="8720" max="8720" width="26.28515625" style="261" customWidth="1"/>
    <col min="8721" max="8721" width="24.85546875" style="261" customWidth="1"/>
    <col min="8722" max="8722" width="19.42578125" style="261" customWidth="1"/>
    <col min="8723" max="8723" width="28.140625" style="261" customWidth="1"/>
    <col min="8724" max="8724" width="89.140625" style="261" customWidth="1"/>
    <col min="8725" max="8725" width="40.140625" style="261" customWidth="1"/>
    <col min="8726" max="8726" width="18.42578125" style="261" customWidth="1"/>
    <col min="8727" max="8727" width="19.42578125" style="261" customWidth="1"/>
    <col min="8728" max="8728" width="80.28515625" style="261" customWidth="1"/>
    <col min="8729" max="8729" width="31.140625" style="261" customWidth="1"/>
    <col min="8730" max="8730" width="14.42578125" style="261" customWidth="1"/>
    <col min="8731" max="8732" width="11" style="261" customWidth="1"/>
    <col min="8733" max="8960" width="14.42578125" style="261"/>
    <col min="8961" max="8961" width="6.5703125" style="261" customWidth="1"/>
    <col min="8962" max="8962" width="10.7109375" style="261" customWidth="1"/>
    <col min="8963" max="8963" width="17.5703125" style="261" customWidth="1"/>
    <col min="8964" max="8964" width="21.5703125" style="261" customWidth="1"/>
    <col min="8965" max="8965" width="52.28515625" style="261" customWidth="1"/>
    <col min="8966" max="8966" width="24.140625" style="261" customWidth="1"/>
    <col min="8967" max="8967" width="26.5703125" style="261" customWidth="1"/>
    <col min="8968" max="8968" width="25.85546875" style="261" customWidth="1"/>
    <col min="8969" max="8969" width="14" style="261" customWidth="1"/>
    <col min="8970" max="8970" width="18" style="261" customWidth="1"/>
    <col min="8971" max="8971" width="18.5703125" style="261" customWidth="1"/>
    <col min="8972" max="8972" width="20" style="261" customWidth="1"/>
    <col min="8973" max="8973" width="18.28515625" style="261" customWidth="1"/>
    <col min="8974" max="8975" width="18" style="261" customWidth="1"/>
    <col min="8976" max="8976" width="26.28515625" style="261" customWidth="1"/>
    <col min="8977" max="8977" width="24.85546875" style="261" customWidth="1"/>
    <col min="8978" max="8978" width="19.42578125" style="261" customWidth="1"/>
    <col min="8979" max="8979" width="28.140625" style="261" customWidth="1"/>
    <col min="8980" max="8980" width="89.140625" style="261" customWidth="1"/>
    <col min="8981" max="8981" width="40.140625" style="261" customWidth="1"/>
    <col min="8982" max="8982" width="18.42578125" style="261" customWidth="1"/>
    <col min="8983" max="8983" width="19.42578125" style="261" customWidth="1"/>
    <col min="8984" max="8984" width="80.28515625" style="261" customWidth="1"/>
    <col min="8985" max="8985" width="31.140625" style="261" customWidth="1"/>
    <col min="8986" max="8986" width="14.42578125" style="261" customWidth="1"/>
    <col min="8987" max="8988" width="11" style="261" customWidth="1"/>
    <col min="8989" max="9216" width="14.42578125" style="261"/>
    <col min="9217" max="9217" width="6.5703125" style="261" customWidth="1"/>
    <col min="9218" max="9218" width="10.7109375" style="261" customWidth="1"/>
    <col min="9219" max="9219" width="17.5703125" style="261" customWidth="1"/>
    <col min="9220" max="9220" width="21.5703125" style="261" customWidth="1"/>
    <col min="9221" max="9221" width="52.28515625" style="261" customWidth="1"/>
    <col min="9222" max="9222" width="24.140625" style="261" customWidth="1"/>
    <col min="9223" max="9223" width="26.5703125" style="261" customWidth="1"/>
    <col min="9224" max="9224" width="25.85546875" style="261" customWidth="1"/>
    <col min="9225" max="9225" width="14" style="261" customWidth="1"/>
    <col min="9226" max="9226" width="18" style="261" customWidth="1"/>
    <col min="9227" max="9227" width="18.5703125" style="261" customWidth="1"/>
    <col min="9228" max="9228" width="20" style="261" customWidth="1"/>
    <col min="9229" max="9229" width="18.28515625" style="261" customWidth="1"/>
    <col min="9230" max="9231" width="18" style="261" customWidth="1"/>
    <col min="9232" max="9232" width="26.28515625" style="261" customWidth="1"/>
    <col min="9233" max="9233" width="24.85546875" style="261" customWidth="1"/>
    <col min="9234" max="9234" width="19.42578125" style="261" customWidth="1"/>
    <col min="9235" max="9235" width="28.140625" style="261" customWidth="1"/>
    <col min="9236" max="9236" width="89.140625" style="261" customWidth="1"/>
    <col min="9237" max="9237" width="40.140625" style="261" customWidth="1"/>
    <col min="9238" max="9238" width="18.42578125" style="261" customWidth="1"/>
    <col min="9239" max="9239" width="19.42578125" style="261" customWidth="1"/>
    <col min="9240" max="9240" width="80.28515625" style="261" customWidth="1"/>
    <col min="9241" max="9241" width="31.140625" style="261" customWidth="1"/>
    <col min="9242" max="9242" width="14.42578125" style="261" customWidth="1"/>
    <col min="9243" max="9244" width="11" style="261" customWidth="1"/>
    <col min="9245" max="9472" width="14.42578125" style="261"/>
    <col min="9473" max="9473" width="6.5703125" style="261" customWidth="1"/>
    <col min="9474" max="9474" width="10.7109375" style="261" customWidth="1"/>
    <col min="9475" max="9475" width="17.5703125" style="261" customWidth="1"/>
    <col min="9476" max="9476" width="21.5703125" style="261" customWidth="1"/>
    <col min="9477" max="9477" width="52.28515625" style="261" customWidth="1"/>
    <col min="9478" max="9478" width="24.140625" style="261" customWidth="1"/>
    <col min="9479" max="9479" width="26.5703125" style="261" customWidth="1"/>
    <col min="9480" max="9480" width="25.85546875" style="261" customWidth="1"/>
    <col min="9481" max="9481" width="14" style="261" customWidth="1"/>
    <col min="9482" max="9482" width="18" style="261" customWidth="1"/>
    <col min="9483" max="9483" width="18.5703125" style="261" customWidth="1"/>
    <col min="9484" max="9484" width="20" style="261" customWidth="1"/>
    <col min="9485" max="9485" width="18.28515625" style="261" customWidth="1"/>
    <col min="9486" max="9487" width="18" style="261" customWidth="1"/>
    <col min="9488" max="9488" width="26.28515625" style="261" customWidth="1"/>
    <col min="9489" max="9489" width="24.85546875" style="261" customWidth="1"/>
    <col min="9490" max="9490" width="19.42578125" style="261" customWidth="1"/>
    <col min="9491" max="9491" width="28.140625" style="261" customWidth="1"/>
    <col min="9492" max="9492" width="89.140625" style="261" customWidth="1"/>
    <col min="9493" max="9493" width="40.140625" style="261" customWidth="1"/>
    <col min="9494" max="9494" width="18.42578125" style="261" customWidth="1"/>
    <col min="9495" max="9495" width="19.42578125" style="261" customWidth="1"/>
    <col min="9496" max="9496" width="80.28515625" style="261" customWidth="1"/>
    <col min="9497" max="9497" width="31.140625" style="261" customWidth="1"/>
    <col min="9498" max="9498" width="14.42578125" style="261" customWidth="1"/>
    <col min="9499" max="9500" width="11" style="261" customWidth="1"/>
    <col min="9501" max="9728" width="14.42578125" style="261"/>
    <col min="9729" max="9729" width="6.5703125" style="261" customWidth="1"/>
    <col min="9730" max="9730" width="10.7109375" style="261" customWidth="1"/>
    <col min="9731" max="9731" width="17.5703125" style="261" customWidth="1"/>
    <col min="9732" max="9732" width="21.5703125" style="261" customWidth="1"/>
    <col min="9733" max="9733" width="52.28515625" style="261" customWidth="1"/>
    <col min="9734" max="9734" width="24.140625" style="261" customWidth="1"/>
    <col min="9735" max="9735" width="26.5703125" style="261" customWidth="1"/>
    <col min="9736" max="9736" width="25.85546875" style="261" customWidth="1"/>
    <col min="9737" max="9737" width="14" style="261" customWidth="1"/>
    <col min="9738" max="9738" width="18" style="261" customWidth="1"/>
    <col min="9739" max="9739" width="18.5703125" style="261" customWidth="1"/>
    <col min="9740" max="9740" width="20" style="261" customWidth="1"/>
    <col min="9741" max="9741" width="18.28515625" style="261" customWidth="1"/>
    <col min="9742" max="9743" width="18" style="261" customWidth="1"/>
    <col min="9744" max="9744" width="26.28515625" style="261" customWidth="1"/>
    <col min="9745" max="9745" width="24.85546875" style="261" customWidth="1"/>
    <col min="9746" max="9746" width="19.42578125" style="261" customWidth="1"/>
    <col min="9747" max="9747" width="28.140625" style="261" customWidth="1"/>
    <col min="9748" max="9748" width="89.140625" style="261" customWidth="1"/>
    <col min="9749" max="9749" width="40.140625" style="261" customWidth="1"/>
    <col min="9750" max="9750" width="18.42578125" style="261" customWidth="1"/>
    <col min="9751" max="9751" width="19.42578125" style="261" customWidth="1"/>
    <col min="9752" max="9752" width="80.28515625" style="261" customWidth="1"/>
    <col min="9753" max="9753" width="31.140625" style="261" customWidth="1"/>
    <col min="9754" max="9754" width="14.42578125" style="261" customWidth="1"/>
    <col min="9755" max="9756" width="11" style="261" customWidth="1"/>
    <col min="9757" max="9984" width="14.42578125" style="261"/>
    <col min="9985" max="9985" width="6.5703125" style="261" customWidth="1"/>
    <col min="9986" max="9986" width="10.7109375" style="261" customWidth="1"/>
    <col min="9987" max="9987" width="17.5703125" style="261" customWidth="1"/>
    <col min="9988" max="9988" width="21.5703125" style="261" customWidth="1"/>
    <col min="9989" max="9989" width="52.28515625" style="261" customWidth="1"/>
    <col min="9990" max="9990" width="24.140625" style="261" customWidth="1"/>
    <col min="9991" max="9991" width="26.5703125" style="261" customWidth="1"/>
    <col min="9992" max="9992" width="25.85546875" style="261" customWidth="1"/>
    <col min="9993" max="9993" width="14" style="261" customWidth="1"/>
    <col min="9994" max="9994" width="18" style="261" customWidth="1"/>
    <col min="9995" max="9995" width="18.5703125" style="261" customWidth="1"/>
    <col min="9996" max="9996" width="20" style="261" customWidth="1"/>
    <col min="9997" max="9997" width="18.28515625" style="261" customWidth="1"/>
    <col min="9998" max="9999" width="18" style="261" customWidth="1"/>
    <col min="10000" max="10000" width="26.28515625" style="261" customWidth="1"/>
    <col min="10001" max="10001" width="24.85546875" style="261" customWidth="1"/>
    <col min="10002" max="10002" width="19.42578125" style="261" customWidth="1"/>
    <col min="10003" max="10003" width="28.140625" style="261" customWidth="1"/>
    <col min="10004" max="10004" width="89.140625" style="261" customWidth="1"/>
    <col min="10005" max="10005" width="40.140625" style="261" customWidth="1"/>
    <col min="10006" max="10006" width="18.42578125" style="261" customWidth="1"/>
    <col min="10007" max="10007" width="19.42578125" style="261" customWidth="1"/>
    <col min="10008" max="10008" width="80.28515625" style="261" customWidth="1"/>
    <col min="10009" max="10009" width="31.140625" style="261" customWidth="1"/>
    <col min="10010" max="10010" width="14.42578125" style="261" customWidth="1"/>
    <col min="10011" max="10012" width="11" style="261" customWidth="1"/>
    <col min="10013" max="10240" width="14.42578125" style="261"/>
    <col min="10241" max="10241" width="6.5703125" style="261" customWidth="1"/>
    <col min="10242" max="10242" width="10.7109375" style="261" customWidth="1"/>
    <col min="10243" max="10243" width="17.5703125" style="261" customWidth="1"/>
    <col min="10244" max="10244" width="21.5703125" style="261" customWidth="1"/>
    <col min="10245" max="10245" width="52.28515625" style="261" customWidth="1"/>
    <col min="10246" max="10246" width="24.140625" style="261" customWidth="1"/>
    <col min="10247" max="10247" width="26.5703125" style="261" customWidth="1"/>
    <col min="10248" max="10248" width="25.85546875" style="261" customWidth="1"/>
    <col min="10249" max="10249" width="14" style="261" customWidth="1"/>
    <col min="10250" max="10250" width="18" style="261" customWidth="1"/>
    <col min="10251" max="10251" width="18.5703125" style="261" customWidth="1"/>
    <col min="10252" max="10252" width="20" style="261" customWidth="1"/>
    <col min="10253" max="10253" width="18.28515625" style="261" customWidth="1"/>
    <col min="10254" max="10255" width="18" style="261" customWidth="1"/>
    <col min="10256" max="10256" width="26.28515625" style="261" customWidth="1"/>
    <col min="10257" max="10257" width="24.85546875" style="261" customWidth="1"/>
    <col min="10258" max="10258" width="19.42578125" style="261" customWidth="1"/>
    <col min="10259" max="10259" width="28.140625" style="261" customWidth="1"/>
    <col min="10260" max="10260" width="89.140625" style="261" customWidth="1"/>
    <col min="10261" max="10261" width="40.140625" style="261" customWidth="1"/>
    <col min="10262" max="10262" width="18.42578125" style="261" customWidth="1"/>
    <col min="10263" max="10263" width="19.42578125" style="261" customWidth="1"/>
    <col min="10264" max="10264" width="80.28515625" style="261" customWidth="1"/>
    <col min="10265" max="10265" width="31.140625" style="261" customWidth="1"/>
    <col min="10266" max="10266" width="14.42578125" style="261" customWidth="1"/>
    <col min="10267" max="10268" width="11" style="261" customWidth="1"/>
    <col min="10269" max="10496" width="14.42578125" style="261"/>
    <col min="10497" max="10497" width="6.5703125" style="261" customWidth="1"/>
    <col min="10498" max="10498" width="10.7109375" style="261" customWidth="1"/>
    <col min="10499" max="10499" width="17.5703125" style="261" customWidth="1"/>
    <col min="10500" max="10500" width="21.5703125" style="261" customWidth="1"/>
    <col min="10501" max="10501" width="52.28515625" style="261" customWidth="1"/>
    <col min="10502" max="10502" width="24.140625" style="261" customWidth="1"/>
    <col min="10503" max="10503" width="26.5703125" style="261" customWidth="1"/>
    <col min="10504" max="10504" width="25.85546875" style="261" customWidth="1"/>
    <col min="10505" max="10505" width="14" style="261" customWidth="1"/>
    <col min="10506" max="10506" width="18" style="261" customWidth="1"/>
    <col min="10507" max="10507" width="18.5703125" style="261" customWidth="1"/>
    <col min="10508" max="10508" width="20" style="261" customWidth="1"/>
    <col min="10509" max="10509" width="18.28515625" style="261" customWidth="1"/>
    <col min="10510" max="10511" width="18" style="261" customWidth="1"/>
    <col min="10512" max="10512" width="26.28515625" style="261" customWidth="1"/>
    <col min="10513" max="10513" width="24.85546875" style="261" customWidth="1"/>
    <col min="10514" max="10514" width="19.42578125" style="261" customWidth="1"/>
    <col min="10515" max="10515" width="28.140625" style="261" customWidth="1"/>
    <col min="10516" max="10516" width="89.140625" style="261" customWidth="1"/>
    <col min="10517" max="10517" width="40.140625" style="261" customWidth="1"/>
    <col min="10518" max="10518" width="18.42578125" style="261" customWidth="1"/>
    <col min="10519" max="10519" width="19.42578125" style="261" customWidth="1"/>
    <col min="10520" max="10520" width="80.28515625" style="261" customWidth="1"/>
    <col min="10521" max="10521" width="31.140625" style="261" customWidth="1"/>
    <col min="10522" max="10522" width="14.42578125" style="261" customWidth="1"/>
    <col min="10523" max="10524" width="11" style="261" customWidth="1"/>
    <col min="10525" max="10752" width="14.42578125" style="261"/>
    <col min="10753" max="10753" width="6.5703125" style="261" customWidth="1"/>
    <col min="10754" max="10754" width="10.7109375" style="261" customWidth="1"/>
    <col min="10755" max="10755" width="17.5703125" style="261" customWidth="1"/>
    <col min="10756" max="10756" width="21.5703125" style="261" customWidth="1"/>
    <col min="10757" max="10757" width="52.28515625" style="261" customWidth="1"/>
    <col min="10758" max="10758" width="24.140625" style="261" customWidth="1"/>
    <col min="10759" max="10759" width="26.5703125" style="261" customWidth="1"/>
    <col min="10760" max="10760" width="25.85546875" style="261" customWidth="1"/>
    <col min="10761" max="10761" width="14" style="261" customWidth="1"/>
    <col min="10762" max="10762" width="18" style="261" customWidth="1"/>
    <col min="10763" max="10763" width="18.5703125" style="261" customWidth="1"/>
    <col min="10764" max="10764" width="20" style="261" customWidth="1"/>
    <col min="10765" max="10765" width="18.28515625" style="261" customWidth="1"/>
    <col min="10766" max="10767" width="18" style="261" customWidth="1"/>
    <col min="10768" max="10768" width="26.28515625" style="261" customWidth="1"/>
    <col min="10769" max="10769" width="24.85546875" style="261" customWidth="1"/>
    <col min="10770" max="10770" width="19.42578125" style="261" customWidth="1"/>
    <col min="10771" max="10771" width="28.140625" style="261" customWidth="1"/>
    <col min="10772" max="10772" width="89.140625" style="261" customWidth="1"/>
    <col min="10773" max="10773" width="40.140625" style="261" customWidth="1"/>
    <col min="10774" max="10774" width="18.42578125" style="261" customWidth="1"/>
    <col min="10775" max="10775" width="19.42578125" style="261" customWidth="1"/>
    <col min="10776" max="10776" width="80.28515625" style="261" customWidth="1"/>
    <col min="10777" max="10777" width="31.140625" style="261" customWidth="1"/>
    <col min="10778" max="10778" width="14.42578125" style="261" customWidth="1"/>
    <col min="10779" max="10780" width="11" style="261" customWidth="1"/>
    <col min="10781" max="11008" width="14.42578125" style="261"/>
    <col min="11009" max="11009" width="6.5703125" style="261" customWidth="1"/>
    <col min="11010" max="11010" width="10.7109375" style="261" customWidth="1"/>
    <col min="11011" max="11011" width="17.5703125" style="261" customWidth="1"/>
    <col min="11012" max="11012" width="21.5703125" style="261" customWidth="1"/>
    <col min="11013" max="11013" width="52.28515625" style="261" customWidth="1"/>
    <col min="11014" max="11014" width="24.140625" style="261" customWidth="1"/>
    <col min="11015" max="11015" width="26.5703125" style="261" customWidth="1"/>
    <col min="11016" max="11016" width="25.85546875" style="261" customWidth="1"/>
    <col min="11017" max="11017" width="14" style="261" customWidth="1"/>
    <col min="11018" max="11018" width="18" style="261" customWidth="1"/>
    <col min="11019" max="11019" width="18.5703125" style="261" customWidth="1"/>
    <col min="11020" max="11020" width="20" style="261" customWidth="1"/>
    <col min="11021" max="11021" width="18.28515625" style="261" customWidth="1"/>
    <col min="11022" max="11023" width="18" style="261" customWidth="1"/>
    <col min="11024" max="11024" width="26.28515625" style="261" customWidth="1"/>
    <col min="11025" max="11025" width="24.85546875" style="261" customWidth="1"/>
    <col min="11026" max="11026" width="19.42578125" style="261" customWidth="1"/>
    <col min="11027" max="11027" width="28.140625" style="261" customWidth="1"/>
    <col min="11028" max="11028" width="89.140625" style="261" customWidth="1"/>
    <col min="11029" max="11029" width="40.140625" style="261" customWidth="1"/>
    <col min="11030" max="11030" width="18.42578125" style="261" customWidth="1"/>
    <col min="11031" max="11031" width="19.42578125" style="261" customWidth="1"/>
    <col min="11032" max="11032" width="80.28515625" style="261" customWidth="1"/>
    <col min="11033" max="11033" width="31.140625" style="261" customWidth="1"/>
    <col min="11034" max="11034" width="14.42578125" style="261" customWidth="1"/>
    <col min="11035" max="11036" width="11" style="261" customWidth="1"/>
    <col min="11037" max="11264" width="14.42578125" style="261"/>
    <col min="11265" max="11265" width="6.5703125" style="261" customWidth="1"/>
    <col min="11266" max="11266" width="10.7109375" style="261" customWidth="1"/>
    <col min="11267" max="11267" width="17.5703125" style="261" customWidth="1"/>
    <col min="11268" max="11268" width="21.5703125" style="261" customWidth="1"/>
    <col min="11269" max="11269" width="52.28515625" style="261" customWidth="1"/>
    <col min="11270" max="11270" width="24.140625" style="261" customWidth="1"/>
    <col min="11271" max="11271" width="26.5703125" style="261" customWidth="1"/>
    <col min="11272" max="11272" width="25.85546875" style="261" customWidth="1"/>
    <col min="11273" max="11273" width="14" style="261" customWidth="1"/>
    <col min="11274" max="11274" width="18" style="261" customWidth="1"/>
    <col min="11275" max="11275" width="18.5703125" style="261" customWidth="1"/>
    <col min="11276" max="11276" width="20" style="261" customWidth="1"/>
    <col min="11277" max="11277" width="18.28515625" style="261" customWidth="1"/>
    <col min="11278" max="11279" width="18" style="261" customWidth="1"/>
    <col min="11280" max="11280" width="26.28515625" style="261" customWidth="1"/>
    <col min="11281" max="11281" width="24.85546875" style="261" customWidth="1"/>
    <col min="11282" max="11282" width="19.42578125" style="261" customWidth="1"/>
    <col min="11283" max="11283" width="28.140625" style="261" customWidth="1"/>
    <col min="11284" max="11284" width="89.140625" style="261" customWidth="1"/>
    <col min="11285" max="11285" width="40.140625" style="261" customWidth="1"/>
    <col min="11286" max="11286" width="18.42578125" style="261" customWidth="1"/>
    <col min="11287" max="11287" width="19.42578125" style="261" customWidth="1"/>
    <col min="11288" max="11288" width="80.28515625" style="261" customWidth="1"/>
    <col min="11289" max="11289" width="31.140625" style="261" customWidth="1"/>
    <col min="11290" max="11290" width="14.42578125" style="261" customWidth="1"/>
    <col min="11291" max="11292" width="11" style="261" customWidth="1"/>
    <col min="11293" max="11520" width="14.42578125" style="261"/>
    <col min="11521" max="11521" width="6.5703125" style="261" customWidth="1"/>
    <col min="11522" max="11522" width="10.7109375" style="261" customWidth="1"/>
    <col min="11523" max="11523" width="17.5703125" style="261" customWidth="1"/>
    <col min="11524" max="11524" width="21.5703125" style="261" customWidth="1"/>
    <col min="11525" max="11525" width="52.28515625" style="261" customWidth="1"/>
    <col min="11526" max="11526" width="24.140625" style="261" customWidth="1"/>
    <col min="11527" max="11527" width="26.5703125" style="261" customWidth="1"/>
    <col min="11528" max="11528" width="25.85546875" style="261" customWidth="1"/>
    <col min="11529" max="11529" width="14" style="261" customWidth="1"/>
    <col min="11530" max="11530" width="18" style="261" customWidth="1"/>
    <col min="11531" max="11531" width="18.5703125" style="261" customWidth="1"/>
    <col min="11532" max="11532" width="20" style="261" customWidth="1"/>
    <col min="11533" max="11533" width="18.28515625" style="261" customWidth="1"/>
    <col min="11534" max="11535" width="18" style="261" customWidth="1"/>
    <col min="11536" max="11536" width="26.28515625" style="261" customWidth="1"/>
    <col min="11537" max="11537" width="24.85546875" style="261" customWidth="1"/>
    <col min="11538" max="11538" width="19.42578125" style="261" customWidth="1"/>
    <col min="11539" max="11539" width="28.140625" style="261" customWidth="1"/>
    <col min="11540" max="11540" width="89.140625" style="261" customWidth="1"/>
    <col min="11541" max="11541" width="40.140625" style="261" customWidth="1"/>
    <col min="11542" max="11542" width="18.42578125" style="261" customWidth="1"/>
    <col min="11543" max="11543" width="19.42578125" style="261" customWidth="1"/>
    <col min="11544" max="11544" width="80.28515625" style="261" customWidth="1"/>
    <col min="11545" max="11545" width="31.140625" style="261" customWidth="1"/>
    <col min="11546" max="11546" width="14.42578125" style="261" customWidth="1"/>
    <col min="11547" max="11548" width="11" style="261" customWidth="1"/>
    <col min="11549" max="11776" width="14.42578125" style="261"/>
    <col min="11777" max="11777" width="6.5703125" style="261" customWidth="1"/>
    <col min="11778" max="11778" width="10.7109375" style="261" customWidth="1"/>
    <col min="11779" max="11779" width="17.5703125" style="261" customWidth="1"/>
    <col min="11780" max="11780" width="21.5703125" style="261" customWidth="1"/>
    <col min="11781" max="11781" width="52.28515625" style="261" customWidth="1"/>
    <col min="11782" max="11782" width="24.140625" style="261" customWidth="1"/>
    <col min="11783" max="11783" width="26.5703125" style="261" customWidth="1"/>
    <col min="11784" max="11784" width="25.85546875" style="261" customWidth="1"/>
    <col min="11785" max="11785" width="14" style="261" customWidth="1"/>
    <col min="11786" max="11786" width="18" style="261" customWidth="1"/>
    <col min="11787" max="11787" width="18.5703125" style="261" customWidth="1"/>
    <col min="11788" max="11788" width="20" style="261" customWidth="1"/>
    <col min="11789" max="11789" width="18.28515625" style="261" customWidth="1"/>
    <col min="11790" max="11791" width="18" style="261" customWidth="1"/>
    <col min="11792" max="11792" width="26.28515625" style="261" customWidth="1"/>
    <col min="11793" max="11793" width="24.85546875" style="261" customWidth="1"/>
    <col min="11794" max="11794" width="19.42578125" style="261" customWidth="1"/>
    <col min="11795" max="11795" width="28.140625" style="261" customWidth="1"/>
    <col min="11796" max="11796" width="89.140625" style="261" customWidth="1"/>
    <col min="11797" max="11797" width="40.140625" style="261" customWidth="1"/>
    <col min="11798" max="11798" width="18.42578125" style="261" customWidth="1"/>
    <col min="11799" max="11799" width="19.42578125" style="261" customWidth="1"/>
    <col min="11800" max="11800" width="80.28515625" style="261" customWidth="1"/>
    <col min="11801" max="11801" width="31.140625" style="261" customWidth="1"/>
    <col min="11802" max="11802" width="14.42578125" style="261" customWidth="1"/>
    <col min="11803" max="11804" width="11" style="261" customWidth="1"/>
    <col min="11805" max="12032" width="14.42578125" style="261"/>
    <col min="12033" max="12033" width="6.5703125" style="261" customWidth="1"/>
    <col min="12034" max="12034" width="10.7109375" style="261" customWidth="1"/>
    <col min="12035" max="12035" width="17.5703125" style="261" customWidth="1"/>
    <col min="12036" max="12036" width="21.5703125" style="261" customWidth="1"/>
    <col min="12037" max="12037" width="52.28515625" style="261" customWidth="1"/>
    <col min="12038" max="12038" width="24.140625" style="261" customWidth="1"/>
    <col min="12039" max="12039" width="26.5703125" style="261" customWidth="1"/>
    <col min="12040" max="12040" width="25.85546875" style="261" customWidth="1"/>
    <col min="12041" max="12041" width="14" style="261" customWidth="1"/>
    <col min="12042" max="12042" width="18" style="261" customWidth="1"/>
    <col min="12043" max="12043" width="18.5703125" style="261" customWidth="1"/>
    <col min="12044" max="12044" width="20" style="261" customWidth="1"/>
    <col min="12045" max="12045" width="18.28515625" style="261" customWidth="1"/>
    <col min="12046" max="12047" width="18" style="261" customWidth="1"/>
    <col min="12048" max="12048" width="26.28515625" style="261" customWidth="1"/>
    <col min="12049" max="12049" width="24.85546875" style="261" customWidth="1"/>
    <col min="12050" max="12050" width="19.42578125" style="261" customWidth="1"/>
    <col min="12051" max="12051" width="28.140625" style="261" customWidth="1"/>
    <col min="12052" max="12052" width="89.140625" style="261" customWidth="1"/>
    <col min="12053" max="12053" width="40.140625" style="261" customWidth="1"/>
    <col min="12054" max="12054" width="18.42578125" style="261" customWidth="1"/>
    <col min="12055" max="12055" width="19.42578125" style="261" customWidth="1"/>
    <col min="12056" max="12056" width="80.28515625" style="261" customWidth="1"/>
    <col min="12057" max="12057" width="31.140625" style="261" customWidth="1"/>
    <col min="12058" max="12058" width="14.42578125" style="261" customWidth="1"/>
    <col min="12059" max="12060" width="11" style="261" customWidth="1"/>
    <col min="12061" max="12288" width="14.42578125" style="261"/>
    <col min="12289" max="12289" width="6.5703125" style="261" customWidth="1"/>
    <col min="12290" max="12290" width="10.7109375" style="261" customWidth="1"/>
    <col min="12291" max="12291" width="17.5703125" style="261" customWidth="1"/>
    <col min="12292" max="12292" width="21.5703125" style="261" customWidth="1"/>
    <col min="12293" max="12293" width="52.28515625" style="261" customWidth="1"/>
    <col min="12294" max="12294" width="24.140625" style="261" customWidth="1"/>
    <col min="12295" max="12295" width="26.5703125" style="261" customWidth="1"/>
    <col min="12296" max="12296" width="25.85546875" style="261" customWidth="1"/>
    <col min="12297" max="12297" width="14" style="261" customWidth="1"/>
    <col min="12298" max="12298" width="18" style="261" customWidth="1"/>
    <col min="12299" max="12299" width="18.5703125" style="261" customWidth="1"/>
    <col min="12300" max="12300" width="20" style="261" customWidth="1"/>
    <col min="12301" max="12301" width="18.28515625" style="261" customWidth="1"/>
    <col min="12302" max="12303" width="18" style="261" customWidth="1"/>
    <col min="12304" max="12304" width="26.28515625" style="261" customWidth="1"/>
    <col min="12305" max="12305" width="24.85546875" style="261" customWidth="1"/>
    <col min="12306" max="12306" width="19.42578125" style="261" customWidth="1"/>
    <col min="12307" max="12307" width="28.140625" style="261" customWidth="1"/>
    <col min="12308" max="12308" width="89.140625" style="261" customWidth="1"/>
    <col min="12309" max="12309" width="40.140625" style="261" customWidth="1"/>
    <col min="12310" max="12310" width="18.42578125" style="261" customWidth="1"/>
    <col min="12311" max="12311" width="19.42578125" style="261" customWidth="1"/>
    <col min="12312" max="12312" width="80.28515625" style="261" customWidth="1"/>
    <col min="12313" max="12313" width="31.140625" style="261" customWidth="1"/>
    <col min="12314" max="12314" width="14.42578125" style="261" customWidth="1"/>
    <col min="12315" max="12316" width="11" style="261" customWidth="1"/>
    <col min="12317" max="12544" width="14.42578125" style="261"/>
    <col min="12545" max="12545" width="6.5703125" style="261" customWidth="1"/>
    <col min="12546" max="12546" width="10.7109375" style="261" customWidth="1"/>
    <col min="12547" max="12547" width="17.5703125" style="261" customWidth="1"/>
    <col min="12548" max="12548" width="21.5703125" style="261" customWidth="1"/>
    <col min="12549" max="12549" width="52.28515625" style="261" customWidth="1"/>
    <col min="12550" max="12550" width="24.140625" style="261" customWidth="1"/>
    <col min="12551" max="12551" width="26.5703125" style="261" customWidth="1"/>
    <col min="12552" max="12552" width="25.85546875" style="261" customWidth="1"/>
    <col min="12553" max="12553" width="14" style="261" customWidth="1"/>
    <col min="12554" max="12554" width="18" style="261" customWidth="1"/>
    <col min="12555" max="12555" width="18.5703125" style="261" customWidth="1"/>
    <col min="12556" max="12556" width="20" style="261" customWidth="1"/>
    <col min="12557" max="12557" width="18.28515625" style="261" customWidth="1"/>
    <col min="12558" max="12559" width="18" style="261" customWidth="1"/>
    <col min="12560" max="12560" width="26.28515625" style="261" customWidth="1"/>
    <col min="12561" max="12561" width="24.85546875" style="261" customWidth="1"/>
    <col min="12562" max="12562" width="19.42578125" style="261" customWidth="1"/>
    <col min="12563" max="12563" width="28.140625" style="261" customWidth="1"/>
    <col min="12564" max="12564" width="89.140625" style="261" customWidth="1"/>
    <col min="12565" max="12565" width="40.140625" style="261" customWidth="1"/>
    <col min="12566" max="12566" width="18.42578125" style="261" customWidth="1"/>
    <col min="12567" max="12567" width="19.42578125" style="261" customWidth="1"/>
    <col min="12568" max="12568" width="80.28515625" style="261" customWidth="1"/>
    <col min="12569" max="12569" width="31.140625" style="261" customWidth="1"/>
    <col min="12570" max="12570" width="14.42578125" style="261" customWidth="1"/>
    <col min="12571" max="12572" width="11" style="261" customWidth="1"/>
    <col min="12573" max="12800" width="14.42578125" style="261"/>
    <col min="12801" max="12801" width="6.5703125" style="261" customWidth="1"/>
    <col min="12802" max="12802" width="10.7109375" style="261" customWidth="1"/>
    <col min="12803" max="12803" width="17.5703125" style="261" customWidth="1"/>
    <col min="12804" max="12804" width="21.5703125" style="261" customWidth="1"/>
    <col min="12805" max="12805" width="52.28515625" style="261" customWidth="1"/>
    <col min="12806" max="12806" width="24.140625" style="261" customWidth="1"/>
    <col min="12807" max="12807" width="26.5703125" style="261" customWidth="1"/>
    <col min="12808" max="12808" width="25.85546875" style="261" customWidth="1"/>
    <col min="12809" max="12809" width="14" style="261" customWidth="1"/>
    <col min="12810" max="12810" width="18" style="261" customWidth="1"/>
    <col min="12811" max="12811" width="18.5703125" style="261" customWidth="1"/>
    <col min="12812" max="12812" width="20" style="261" customWidth="1"/>
    <col min="12813" max="12813" width="18.28515625" style="261" customWidth="1"/>
    <col min="12814" max="12815" width="18" style="261" customWidth="1"/>
    <col min="12816" max="12816" width="26.28515625" style="261" customWidth="1"/>
    <col min="12817" max="12817" width="24.85546875" style="261" customWidth="1"/>
    <col min="12818" max="12818" width="19.42578125" style="261" customWidth="1"/>
    <col min="12819" max="12819" width="28.140625" style="261" customWidth="1"/>
    <col min="12820" max="12820" width="89.140625" style="261" customWidth="1"/>
    <col min="12821" max="12821" width="40.140625" style="261" customWidth="1"/>
    <col min="12822" max="12822" width="18.42578125" style="261" customWidth="1"/>
    <col min="12823" max="12823" width="19.42578125" style="261" customWidth="1"/>
    <col min="12824" max="12824" width="80.28515625" style="261" customWidth="1"/>
    <col min="12825" max="12825" width="31.140625" style="261" customWidth="1"/>
    <col min="12826" max="12826" width="14.42578125" style="261" customWidth="1"/>
    <col min="12827" max="12828" width="11" style="261" customWidth="1"/>
    <col min="12829" max="13056" width="14.42578125" style="261"/>
    <col min="13057" max="13057" width="6.5703125" style="261" customWidth="1"/>
    <col min="13058" max="13058" width="10.7109375" style="261" customWidth="1"/>
    <col min="13059" max="13059" width="17.5703125" style="261" customWidth="1"/>
    <col min="13060" max="13060" width="21.5703125" style="261" customWidth="1"/>
    <col min="13061" max="13061" width="52.28515625" style="261" customWidth="1"/>
    <col min="13062" max="13062" width="24.140625" style="261" customWidth="1"/>
    <col min="13063" max="13063" width="26.5703125" style="261" customWidth="1"/>
    <col min="13064" max="13064" width="25.85546875" style="261" customWidth="1"/>
    <col min="13065" max="13065" width="14" style="261" customWidth="1"/>
    <col min="13066" max="13066" width="18" style="261" customWidth="1"/>
    <col min="13067" max="13067" width="18.5703125" style="261" customWidth="1"/>
    <col min="13068" max="13068" width="20" style="261" customWidth="1"/>
    <col min="13069" max="13069" width="18.28515625" style="261" customWidth="1"/>
    <col min="13070" max="13071" width="18" style="261" customWidth="1"/>
    <col min="13072" max="13072" width="26.28515625" style="261" customWidth="1"/>
    <col min="13073" max="13073" width="24.85546875" style="261" customWidth="1"/>
    <col min="13074" max="13074" width="19.42578125" style="261" customWidth="1"/>
    <col min="13075" max="13075" width="28.140625" style="261" customWidth="1"/>
    <col min="13076" max="13076" width="89.140625" style="261" customWidth="1"/>
    <col min="13077" max="13077" width="40.140625" style="261" customWidth="1"/>
    <col min="13078" max="13078" width="18.42578125" style="261" customWidth="1"/>
    <col min="13079" max="13079" width="19.42578125" style="261" customWidth="1"/>
    <col min="13080" max="13080" width="80.28515625" style="261" customWidth="1"/>
    <col min="13081" max="13081" width="31.140625" style="261" customWidth="1"/>
    <col min="13082" max="13082" width="14.42578125" style="261" customWidth="1"/>
    <col min="13083" max="13084" width="11" style="261" customWidth="1"/>
    <col min="13085" max="13312" width="14.42578125" style="261"/>
    <col min="13313" max="13313" width="6.5703125" style="261" customWidth="1"/>
    <col min="13314" max="13314" width="10.7109375" style="261" customWidth="1"/>
    <col min="13315" max="13315" width="17.5703125" style="261" customWidth="1"/>
    <col min="13316" max="13316" width="21.5703125" style="261" customWidth="1"/>
    <col min="13317" max="13317" width="52.28515625" style="261" customWidth="1"/>
    <col min="13318" max="13318" width="24.140625" style="261" customWidth="1"/>
    <col min="13319" max="13319" width="26.5703125" style="261" customWidth="1"/>
    <col min="13320" max="13320" width="25.85546875" style="261" customWidth="1"/>
    <col min="13321" max="13321" width="14" style="261" customWidth="1"/>
    <col min="13322" max="13322" width="18" style="261" customWidth="1"/>
    <col min="13323" max="13323" width="18.5703125" style="261" customWidth="1"/>
    <col min="13324" max="13324" width="20" style="261" customWidth="1"/>
    <col min="13325" max="13325" width="18.28515625" style="261" customWidth="1"/>
    <col min="13326" max="13327" width="18" style="261" customWidth="1"/>
    <col min="13328" max="13328" width="26.28515625" style="261" customWidth="1"/>
    <col min="13329" max="13329" width="24.85546875" style="261" customWidth="1"/>
    <col min="13330" max="13330" width="19.42578125" style="261" customWidth="1"/>
    <col min="13331" max="13331" width="28.140625" style="261" customWidth="1"/>
    <col min="13332" max="13332" width="89.140625" style="261" customWidth="1"/>
    <col min="13333" max="13333" width="40.140625" style="261" customWidth="1"/>
    <col min="13334" max="13334" width="18.42578125" style="261" customWidth="1"/>
    <col min="13335" max="13335" width="19.42578125" style="261" customWidth="1"/>
    <col min="13336" max="13336" width="80.28515625" style="261" customWidth="1"/>
    <col min="13337" max="13337" width="31.140625" style="261" customWidth="1"/>
    <col min="13338" max="13338" width="14.42578125" style="261" customWidth="1"/>
    <col min="13339" max="13340" width="11" style="261" customWidth="1"/>
    <col min="13341" max="13568" width="14.42578125" style="261"/>
    <col min="13569" max="13569" width="6.5703125" style="261" customWidth="1"/>
    <col min="13570" max="13570" width="10.7109375" style="261" customWidth="1"/>
    <col min="13571" max="13571" width="17.5703125" style="261" customWidth="1"/>
    <col min="13572" max="13572" width="21.5703125" style="261" customWidth="1"/>
    <col min="13573" max="13573" width="52.28515625" style="261" customWidth="1"/>
    <col min="13574" max="13574" width="24.140625" style="261" customWidth="1"/>
    <col min="13575" max="13575" width="26.5703125" style="261" customWidth="1"/>
    <col min="13576" max="13576" width="25.85546875" style="261" customWidth="1"/>
    <col min="13577" max="13577" width="14" style="261" customWidth="1"/>
    <col min="13578" max="13578" width="18" style="261" customWidth="1"/>
    <col min="13579" max="13579" width="18.5703125" style="261" customWidth="1"/>
    <col min="13580" max="13580" width="20" style="261" customWidth="1"/>
    <col min="13581" max="13581" width="18.28515625" style="261" customWidth="1"/>
    <col min="13582" max="13583" width="18" style="261" customWidth="1"/>
    <col min="13584" max="13584" width="26.28515625" style="261" customWidth="1"/>
    <col min="13585" max="13585" width="24.85546875" style="261" customWidth="1"/>
    <col min="13586" max="13586" width="19.42578125" style="261" customWidth="1"/>
    <col min="13587" max="13587" width="28.140625" style="261" customWidth="1"/>
    <col min="13588" max="13588" width="89.140625" style="261" customWidth="1"/>
    <col min="13589" max="13589" width="40.140625" style="261" customWidth="1"/>
    <col min="13590" max="13590" width="18.42578125" style="261" customWidth="1"/>
    <col min="13591" max="13591" width="19.42578125" style="261" customWidth="1"/>
    <col min="13592" max="13592" width="80.28515625" style="261" customWidth="1"/>
    <col min="13593" max="13593" width="31.140625" style="261" customWidth="1"/>
    <col min="13594" max="13594" width="14.42578125" style="261" customWidth="1"/>
    <col min="13595" max="13596" width="11" style="261" customWidth="1"/>
    <col min="13597" max="13824" width="14.42578125" style="261"/>
    <col min="13825" max="13825" width="6.5703125" style="261" customWidth="1"/>
    <col min="13826" max="13826" width="10.7109375" style="261" customWidth="1"/>
    <col min="13827" max="13827" width="17.5703125" style="261" customWidth="1"/>
    <col min="13828" max="13828" width="21.5703125" style="261" customWidth="1"/>
    <col min="13829" max="13829" width="52.28515625" style="261" customWidth="1"/>
    <col min="13830" max="13830" width="24.140625" style="261" customWidth="1"/>
    <col min="13831" max="13831" width="26.5703125" style="261" customWidth="1"/>
    <col min="13832" max="13832" width="25.85546875" style="261" customWidth="1"/>
    <col min="13833" max="13833" width="14" style="261" customWidth="1"/>
    <col min="13834" max="13834" width="18" style="261" customWidth="1"/>
    <col min="13835" max="13835" width="18.5703125" style="261" customWidth="1"/>
    <col min="13836" max="13836" width="20" style="261" customWidth="1"/>
    <col min="13837" max="13837" width="18.28515625" style="261" customWidth="1"/>
    <col min="13838" max="13839" width="18" style="261" customWidth="1"/>
    <col min="13840" max="13840" width="26.28515625" style="261" customWidth="1"/>
    <col min="13841" max="13841" width="24.85546875" style="261" customWidth="1"/>
    <col min="13842" max="13842" width="19.42578125" style="261" customWidth="1"/>
    <col min="13843" max="13843" width="28.140625" style="261" customWidth="1"/>
    <col min="13844" max="13844" width="89.140625" style="261" customWidth="1"/>
    <col min="13845" max="13845" width="40.140625" style="261" customWidth="1"/>
    <col min="13846" max="13846" width="18.42578125" style="261" customWidth="1"/>
    <col min="13847" max="13847" width="19.42578125" style="261" customWidth="1"/>
    <col min="13848" max="13848" width="80.28515625" style="261" customWidth="1"/>
    <col min="13849" max="13849" width="31.140625" style="261" customWidth="1"/>
    <col min="13850" max="13850" width="14.42578125" style="261" customWidth="1"/>
    <col min="13851" max="13852" width="11" style="261" customWidth="1"/>
    <col min="13853" max="14080" width="14.42578125" style="261"/>
    <col min="14081" max="14081" width="6.5703125" style="261" customWidth="1"/>
    <col min="14082" max="14082" width="10.7109375" style="261" customWidth="1"/>
    <col min="14083" max="14083" width="17.5703125" style="261" customWidth="1"/>
    <col min="14084" max="14084" width="21.5703125" style="261" customWidth="1"/>
    <col min="14085" max="14085" width="52.28515625" style="261" customWidth="1"/>
    <col min="14086" max="14086" width="24.140625" style="261" customWidth="1"/>
    <col min="14087" max="14087" width="26.5703125" style="261" customWidth="1"/>
    <col min="14088" max="14088" width="25.85546875" style="261" customWidth="1"/>
    <col min="14089" max="14089" width="14" style="261" customWidth="1"/>
    <col min="14090" max="14090" width="18" style="261" customWidth="1"/>
    <col min="14091" max="14091" width="18.5703125" style="261" customWidth="1"/>
    <col min="14092" max="14092" width="20" style="261" customWidth="1"/>
    <col min="14093" max="14093" width="18.28515625" style="261" customWidth="1"/>
    <col min="14094" max="14095" width="18" style="261" customWidth="1"/>
    <col min="14096" max="14096" width="26.28515625" style="261" customWidth="1"/>
    <col min="14097" max="14097" width="24.85546875" style="261" customWidth="1"/>
    <col min="14098" max="14098" width="19.42578125" style="261" customWidth="1"/>
    <col min="14099" max="14099" width="28.140625" style="261" customWidth="1"/>
    <col min="14100" max="14100" width="89.140625" style="261" customWidth="1"/>
    <col min="14101" max="14101" width="40.140625" style="261" customWidth="1"/>
    <col min="14102" max="14102" width="18.42578125" style="261" customWidth="1"/>
    <col min="14103" max="14103" width="19.42578125" style="261" customWidth="1"/>
    <col min="14104" max="14104" width="80.28515625" style="261" customWidth="1"/>
    <col min="14105" max="14105" width="31.140625" style="261" customWidth="1"/>
    <col min="14106" max="14106" width="14.42578125" style="261" customWidth="1"/>
    <col min="14107" max="14108" width="11" style="261" customWidth="1"/>
    <col min="14109" max="14336" width="14.42578125" style="261"/>
    <col min="14337" max="14337" width="6.5703125" style="261" customWidth="1"/>
    <col min="14338" max="14338" width="10.7109375" style="261" customWidth="1"/>
    <col min="14339" max="14339" width="17.5703125" style="261" customWidth="1"/>
    <col min="14340" max="14340" width="21.5703125" style="261" customWidth="1"/>
    <col min="14341" max="14341" width="52.28515625" style="261" customWidth="1"/>
    <col min="14342" max="14342" width="24.140625" style="261" customWidth="1"/>
    <col min="14343" max="14343" width="26.5703125" style="261" customWidth="1"/>
    <col min="14344" max="14344" width="25.85546875" style="261" customWidth="1"/>
    <col min="14345" max="14345" width="14" style="261" customWidth="1"/>
    <col min="14346" max="14346" width="18" style="261" customWidth="1"/>
    <col min="14347" max="14347" width="18.5703125" style="261" customWidth="1"/>
    <col min="14348" max="14348" width="20" style="261" customWidth="1"/>
    <col min="14349" max="14349" width="18.28515625" style="261" customWidth="1"/>
    <col min="14350" max="14351" width="18" style="261" customWidth="1"/>
    <col min="14352" max="14352" width="26.28515625" style="261" customWidth="1"/>
    <col min="14353" max="14353" width="24.85546875" style="261" customWidth="1"/>
    <col min="14354" max="14354" width="19.42578125" style="261" customWidth="1"/>
    <col min="14355" max="14355" width="28.140625" style="261" customWidth="1"/>
    <col min="14356" max="14356" width="89.140625" style="261" customWidth="1"/>
    <col min="14357" max="14357" width="40.140625" style="261" customWidth="1"/>
    <col min="14358" max="14358" width="18.42578125" style="261" customWidth="1"/>
    <col min="14359" max="14359" width="19.42578125" style="261" customWidth="1"/>
    <col min="14360" max="14360" width="80.28515625" style="261" customWidth="1"/>
    <col min="14361" max="14361" width="31.140625" style="261" customWidth="1"/>
    <col min="14362" max="14362" width="14.42578125" style="261" customWidth="1"/>
    <col min="14363" max="14364" width="11" style="261" customWidth="1"/>
    <col min="14365" max="14592" width="14.42578125" style="261"/>
    <col min="14593" max="14593" width="6.5703125" style="261" customWidth="1"/>
    <col min="14594" max="14594" width="10.7109375" style="261" customWidth="1"/>
    <col min="14595" max="14595" width="17.5703125" style="261" customWidth="1"/>
    <col min="14596" max="14596" width="21.5703125" style="261" customWidth="1"/>
    <col min="14597" max="14597" width="52.28515625" style="261" customWidth="1"/>
    <col min="14598" max="14598" width="24.140625" style="261" customWidth="1"/>
    <col min="14599" max="14599" width="26.5703125" style="261" customWidth="1"/>
    <col min="14600" max="14600" width="25.85546875" style="261" customWidth="1"/>
    <col min="14601" max="14601" width="14" style="261" customWidth="1"/>
    <col min="14602" max="14602" width="18" style="261" customWidth="1"/>
    <col min="14603" max="14603" width="18.5703125" style="261" customWidth="1"/>
    <col min="14604" max="14604" width="20" style="261" customWidth="1"/>
    <col min="14605" max="14605" width="18.28515625" style="261" customWidth="1"/>
    <col min="14606" max="14607" width="18" style="261" customWidth="1"/>
    <col min="14608" max="14608" width="26.28515625" style="261" customWidth="1"/>
    <col min="14609" max="14609" width="24.85546875" style="261" customWidth="1"/>
    <col min="14610" max="14610" width="19.42578125" style="261" customWidth="1"/>
    <col min="14611" max="14611" width="28.140625" style="261" customWidth="1"/>
    <col min="14612" max="14612" width="89.140625" style="261" customWidth="1"/>
    <col min="14613" max="14613" width="40.140625" style="261" customWidth="1"/>
    <col min="14614" max="14614" width="18.42578125" style="261" customWidth="1"/>
    <col min="14615" max="14615" width="19.42578125" style="261" customWidth="1"/>
    <col min="14616" max="14616" width="80.28515625" style="261" customWidth="1"/>
    <col min="14617" max="14617" width="31.140625" style="261" customWidth="1"/>
    <col min="14618" max="14618" width="14.42578125" style="261" customWidth="1"/>
    <col min="14619" max="14620" width="11" style="261" customWidth="1"/>
    <col min="14621" max="14848" width="14.42578125" style="261"/>
    <col min="14849" max="14849" width="6.5703125" style="261" customWidth="1"/>
    <col min="14850" max="14850" width="10.7109375" style="261" customWidth="1"/>
    <col min="14851" max="14851" width="17.5703125" style="261" customWidth="1"/>
    <col min="14852" max="14852" width="21.5703125" style="261" customWidth="1"/>
    <col min="14853" max="14853" width="52.28515625" style="261" customWidth="1"/>
    <col min="14854" max="14854" width="24.140625" style="261" customWidth="1"/>
    <col min="14855" max="14855" width="26.5703125" style="261" customWidth="1"/>
    <col min="14856" max="14856" width="25.85546875" style="261" customWidth="1"/>
    <col min="14857" max="14857" width="14" style="261" customWidth="1"/>
    <col min="14858" max="14858" width="18" style="261" customWidth="1"/>
    <col min="14859" max="14859" width="18.5703125" style="261" customWidth="1"/>
    <col min="14860" max="14860" width="20" style="261" customWidth="1"/>
    <col min="14861" max="14861" width="18.28515625" style="261" customWidth="1"/>
    <col min="14862" max="14863" width="18" style="261" customWidth="1"/>
    <col min="14864" max="14864" width="26.28515625" style="261" customWidth="1"/>
    <col min="14865" max="14865" width="24.85546875" style="261" customWidth="1"/>
    <col min="14866" max="14866" width="19.42578125" style="261" customWidth="1"/>
    <col min="14867" max="14867" width="28.140625" style="261" customWidth="1"/>
    <col min="14868" max="14868" width="89.140625" style="261" customWidth="1"/>
    <col min="14869" max="14869" width="40.140625" style="261" customWidth="1"/>
    <col min="14870" max="14870" width="18.42578125" style="261" customWidth="1"/>
    <col min="14871" max="14871" width="19.42578125" style="261" customWidth="1"/>
    <col min="14872" max="14872" width="80.28515625" style="261" customWidth="1"/>
    <col min="14873" max="14873" width="31.140625" style="261" customWidth="1"/>
    <col min="14874" max="14874" width="14.42578125" style="261" customWidth="1"/>
    <col min="14875" max="14876" width="11" style="261" customWidth="1"/>
    <col min="14877" max="15104" width="14.42578125" style="261"/>
    <col min="15105" max="15105" width="6.5703125" style="261" customWidth="1"/>
    <col min="15106" max="15106" width="10.7109375" style="261" customWidth="1"/>
    <col min="15107" max="15107" width="17.5703125" style="261" customWidth="1"/>
    <col min="15108" max="15108" width="21.5703125" style="261" customWidth="1"/>
    <col min="15109" max="15109" width="52.28515625" style="261" customWidth="1"/>
    <col min="15110" max="15110" width="24.140625" style="261" customWidth="1"/>
    <col min="15111" max="15111" width="26.5703125" style="261" customWidth="1"/>
    <col min="15112" max="15112" width="25.85546875" style="261" customWidth="1"/>
    <col min="15113" max="15113" width="14" style="261" customWidth="1"/>
    <col min="15114" max="15114" width="18" style="261" customWidth="1"/>
    <col min="15115" max="15115" width="18.5703125" style="261" customWidth="1"/>
    <col min="15116" max="15116" width="20" style="261" customWidth="1"/>
    <col min="15117" max="15117" width="18.28515625" style="261" customWidth="1"/>
    <col min="15118" max="15119" width="18" style="261" customWidth="1"/>
    <col min="15120" max="15120" width="26.28515625" style="261" customWidth="1"/>
    <col min="15121" max="15121" width="24.85546875" style="261" customWidth="1"/>
    <col min="15122" max="15122" width="19.42578125" style="261" customWidth="1"/>
    <col min="15123" max="15123" width="28.140625" style="261" customWidth="1"/>
    <col min="15124" max="15124" width="89.140625" style="261" customWidth="1"/>
    <col min="15125" max="15125" width="40.140625" style="261" customWidth="1"/>
    <col min="15126" max="15126" width="18.42578125" style="261" customWidth="1"/>
    <col min="15127" max="15127" width="19.42578125" style="261" customWidth="1"/>
    <col min="15128" max="15128" width="80.28515625" style="261" customWidth="1"/>
    <col min="15129" max="15129" width="31.140625" style="261" customWidth="1"/>
    <col min="15130" max="15130" width="14.42578125" style="261" customWidth="1"/>
    <col min="15131" max="15132" width="11" style="261" customWidth="1"/>
    <col min="15133" max="15360" width="14.42578125" style="261"/>
    <col min="15361" max="15361" width="6.5703125" style="261" customWidth="1"/>
    <col min="15362" max="15362" width="10.7109375" style="261" customWidth="1"/>
    <col min="15363" max="15363" width="17.5703125" style="261" customWidth="1"/>
    <col min="15364" max="15364" width="21.5703125" style="261" customWidth="1"/>
    <col min="15365" max="15365" width="52.28515625" style="261" customWidth="1"/>
    <col min="15366" max="15366" width="24.140625" style="261" customWidth="1"/>
    <col min="15367" max="15367" width="26.5703125" style="261" customWidth="1"/>
    <col min="15368" max="15368" width="25.85546875" style="261" customWidth="1"/>
    <col min="15369" max="15369" width="14" style="261" customWidth="1"/>
    <col min="15370" max="15370" width="18" style="261" customWidth="1"/>
    <col min="15371" max="15371" width="18.5703125" style="261" customWidth="1"/>
    <col min="15372" max="15372" width="20" style="261" customWidth="1"/>
    <col min="15373" max="15373" width="18.28515625" style="261" customWidth="1"/>
    <col min="15374" max="15375" width="18" style="261" customWidth="1"/>
    <col min="15376" max="15376" width="26.28515625" style="261" customWidth="1"/>
    <col min="15377" max="15377" width="24.85546875" style="261" customWidth="1"/>
    <col min="15378" max="15378" width="19.42578125" style="261" customWidth="1"/>
    <col min="15379" max="15379" width="28.140625" style="261" customWidth="1"/>
    <col min="15380" max="15380" width="89.140625" style="261" customWidth="1"/>
    <col min="15381" max="15381" width="40.140625" style="261" customWidth="1"/>
    <col min="15382" max="15382" width="18.42578125" style="261" customWidth="1"/>
    <col min="15383" max="15383" width="19.42578125" style="261" customWidth="1"/>
    <col min="15384" max="15384" width="80.28515625" style="261" customWidth="1"/>
    <col min="15385" max="15385" width="31.140625" style="261" customWidth="1"/>
    <col min="15386" max="15386" width="14.42578125" style="261" customWidth="1"/>
    <col min="15387" max="15388" width="11" style="261" customWidth="1"/>
    <col min="15389" max="15616" width="14.42578125" style="261"/>
    <col min="15617" max="15617" width="6.5703125" style="261" customWidth="1"/>
    <col min="15618" max="15618" width="10.7109375" style="261" customWidth="1"/>
    <col min="15619" max="15619" width="17.5703125" style="261" customWidth="1"/>
    <col min="15620" max="15620" width="21.5703125" style="261" customWidth="1"/>
    <col min="15621" max="15621" width="52.28515625" style="261" customWidth="1"/>
    <col min="15622" max="15622" width="24.140625" style="261" customWidth="1"/>
    <col min="15623" max="15623" width="26.5703125" style="261" customWidth="1"/>
    <col min="15624" max="15624" width="25.85546875" style="261" customWidth="1"/>
    <col min="15625" max="15625" width="14" style="261" customWidth="1"/>
    <col min="15626" max="15626" width="18" style="261" customWidth="1"/>
    <col min="15627" max="15627" width="18.5703125" style="261" customWidth="1"/>
    <col min="15628" max="15628" width="20" style="261" customWidth="1"/>
    <col min="15629" max="15629" width="18.28515625" style="261" customWidth="1"/>
    <col min="15630" max="15631" width="18" style="261" customWidth="1"/>
    <col min="15632" max="15632" width="26.28515625" style="261" customWidth="1"/>
    <col min="15633" max="15633" width="24.85546875" style="261" customWidth="1"/>
    <col min="15634" max="15634" width="19.42578125" style="261" customWidth="1"/>
    <col min="15635" max="15635" width="28.140625" style="261" customWidth="1"/>
    <col min="15636" max="15636" width="89.140625" style="261" customWidth="1"/>
    <col min="15637" max="15637" width="40.140625" style="261" customWidth="1"/>
    <col min="15638" max="15638" width="18.42578125" style="261" customWidth="1"/>
    <col min="15639" max="15639" width="19.42578125" style="261" customWidth="1"/>
    <col min="15640" max="15640" width="80.28515625" style="261" customWidth="1"/>
    <col min="15641" max="15641" width="31.140625" style="261" customWidth="1"/>
    <col min="15642" max="15642" width="14.42578125" style="261" customWidth="1"/>
    <col min="15643" max="15644" width="11" style="261" customWidth="1"/>
    <col min="15645" max="15872" width="14.42578125" style="261"/>
    <col min="15873" max="15873" width="6.5703125" style="261" customWidth="1"/>
    <col min="15874" max="15874" width="10.7109375" style="261" customWidth="1"/>
    <col min="15875" max="15875" width="17.5703125" style="261" customWidth="1"/>
    <col min="15876" max="15876" width="21.5703125" style="261" customWidth="1"/>
    <col min="15877" max="15877" width="52.28515625" style="261" customWidth="1"/>
    <col min="15878" max="15878" width="24.140625" style="261" customWidth="1"/>
    <col min="15879" max="15879" width="26.5703125" style="261" customWidth="1"/>
    <col min="15880" max="15880" width="25.85546875" style="261" customWidth="1"/>
    <col min="15881" max="15881" width="14" style="261" customWidth="1"/>
    <col min="15882" max="15882" width="18" style="261" customWidth="1"/>
    <col min="15883" max="15883" width="18.5703125" style="261" customWidth="1"/>
    <col min="15884" max="15884" width="20" style="261" customWidth="1"/>
    <col min="15885" max="15885" width="18.28515625" style="261" customWidth="1"/>
    <col min="15886" max="15887" width="18" style="261" customWidth="1"/>
    <col min="15888" max="15888" width="26.28515625" style="261" customWidth="1"/>
    <col min="15889" max="15889" width="24.85546875" style="261" customWidth="1"/>
    <col min="15890" max="15890" width="19.42578125" style="261" customWidth="1"/>
    <col min="15891" max="15891" width="28.140625" style="261" customWidth="1"/>
    <col min="15892" max="15892" width="89.140625" style="261" customWidth="1"/>
    <col min="15893" max="15893" width="40.140625" style="261" customWidth="1"/>
    <col min="15894" max="15894" width="18.42578125" style="261" customWidth="1"/>
    <col min="15895" max="15895" width="19.42578125" style="261" customWidth="1"/>
    <col min="15896" max="15896" width="80.28515625" style="261" customWidth="1"/>
    <col min="15897" max="15897" width="31.140625" style="261" customWidth="1"/>
    <col min="15898" max="15898" width="14.42578125" style="261" customWidth="1"/>
    <col min="15899" max="15900" width="11" style="261" customWidth="1"/>
    <col min="15901" max="16128" width="14.42578125" style="261"/>
    <col min="16129" max="16129" width="6.5703125" style="261" customWidth="1"/>
    <col min="16130" max="16130" width="10.7109375" style="261" customWidth="1"/>
    <col min="16131" max="16131" width="17.5703125" style="261" customWidth="1"/>
    <col min="16132" max="16132" width="21.5703125" style="261" customWidth="1"/>
    <col min="16133" max="16133" width="52.28515625" style="261" customWidth="1"/>
    <col min="16134" max="16134" width="24.140625" style="261" customWidth="1"/>
    <col min="16135" max="16135" width="26.5703125" style="261" customWidth="1"/>
    <col min="16136" max="16136" width="25.85546875" style="261" customWidth="1"/>
    <col min="16137" max="16137" width="14" style="261" customWidth="1"/>
    <col min="16138" max="16138" width="18" style="261" customWidth="1"/>
    <col min="16139" max="16139" width="18.5703125" style="261" customWidth="1"/>
    <col min="16140" max="16140" width="20" style="261" customWidth="1"/>
    <col min="16141" max="16141" width="18.28515625" style="261" customWidth="1"/>
    <col min="16142" max="16143" width="18" style="261" customWidth="1"/>
    <col min="16144" max="16144" width="26.28515625" style="261" customWidth="1"/>
    <col min="16145" max="16145" width="24.85546875" style="261" customWidth="1"/>
    <col min="16146" max="16146" width="19.42578125" style="261" customWidth="1"/>
    <col min="16147" max="16147" width="28.140625" style="261" customWidth="1"/>
    <col min="16148" max="16148" width="89.140625" style="261" customWidth="1"/>
    <col min="16149" max="16149" width="40.140625" style="261" customWidth="1"/>
    <col min="16150" max="16150" width="18.42578125" style="261" customWidth="1"/>
    <col min="16151" max="16151" width="19.42578125" style="261" customWidth="1"/>
    <col min="16152" max="16152" width="80.28515625" style="261" customWidth="1"/>
    <col min="16153" max="16153" width="31.140625" style="261" customWidth="1"/>
    <col min="16154" max="16154" width="14.42578125" style="261" customWidth="1"/>
    <col min="16155" max="16156" width="11" style="261" customWidth="1"/>
    <col min="16157" max="16384" width="14.42578125" style="261"/>
  </cols>
  <sheetData>
    <row r="1" spans="1:26" ht="44.25" hidden="1" customHeight="1" x14ac:dyDescent="0.35">
      <c r="A1" s="2"/>
      <c r="B1" s="88"/>
      <c r="C1" s="89" t="s">
        <v>1</v>
      </c>
      <c r="D1" s="89" t="s">
        <v>2</v>
      </c>
      <c r="E1" s="5"/>
      <c r="F1" s="6" t="s">
        <v>3</v>
      </c>
      <c r="G1" s="6" t="s">
        <v>144</v>
      </c>
      <c r="H1" s="6" t="s">
        <v>5</v>
      </c>
      <c r="I1" s="6" t="s">
        <v>7</v>
      </c>
      <c r="J1" s="6" t="s">
        <v>166</v>
      </c>
      <c r="K1" s="1"/>
      <c r="L1" s="8"/>
      <c r="M1" s="7"/>
      <c r="N1" s="7"/>
      <c r="O1" s="7"/>
      <c r="P1" s="7"/>
      <c r="Q1" s="7"/>
      <c r="R1" s="7"/>
      <c r="S1" s="1"/>
      <c r="T1" s="1"/>
      <c r="U1" s="1"/>
      <c r="W1" s="1"/>
      <c r="X1" s="1"/>
      <c r="Y1" s="1"/>
    </row>
    <row r="2" spans="1:26" s="79" customFormat="1" ht="25.5" hidden="1" x14ac:dyDescent="0.2">
      <c r="A2" s="75"/>
      <c r="B2" s="87"/>
      <c r="C2" s="90" t="s">
        <v>8</v>
      </c>
      <c r="D2" s="91" t="s">
        <v>9</v>
      </c>
      <c r="E2" s="82"/>
      <c r="F2" s="94" t="s">
        <v>10</v>
      </c>
      <c r="G2" s="95" t="s">
        <v>162</v>
      </c>
      <c r="H2" s="94" t="s">
        <v>24</v>
      </c>
      <c r="I2" s="160" t="s">
        <v>149</v>
      </c>
      <c r="J2" s="80" t="s">
        <v>164</v>
      </c>
      <c r="K2" s="75"/>
      <c r="L2" s="76"/>
      <c r="M2" s="78"/>
      <c r="N2" s="78"/>
      <c r="O2" s="78"/>
      <c r="P2" s="78"/>
      <c r="Q2" s="78"/>
      <c r="R2" s="78"/>
      <c r="S2" s="75"/>
      <c r="T2" s="75"/>
      <c r="U2" s="75"/>
      <c r="V2" s="218"/>
      <c r="W2" s="75"/>
      <c r="X2" s="75"/>
      <c r="Y2" s="75"/>
    </row>
    <row r="3" spans="1:26" s="79" customFormat="1" ht="25.5" hidden="1" x14ac:dyDescent="0.2">
      <c r="A3" s="75"/>
      <c r="B3" s="87"/>
      <c r="C3" s="90" t="s">
        <v>14</v>
      </c>
      <c r="D3" s="91" t="s">
        <v>15</v>
      </c>
      <c r="E3" s="82"/>
      <c r="F3" s="94" t="s">
        <v>135</v>
      </c>
      <c r="G3" s="95" t="s">
        <v>11</v>
      </c>
      <c r="H3" s="95" t="s">
        <v>147</v>
      </c>
      <c r="I3" s="162" t="s">
        <v>150</v>
      </c>
      <c r="J3" s="80" t="s">
        <v>167</v>
      </c>
      <c r="K3" s="75"/>
      <c r="L3" s="76"/>
      <c r="M3" s="78"/>
      <c r="N3" s="78"/>
      <c r="O3" s="78"/>
      <c r="P3" s="78"/>
      <c r="Q3" s="78"/>
      <c r="R3" s="78"/>
      <c r="S3" s="75"/>
      <c r="T3" s="75"/>
      <c r="U3" s="75"/>
      <c r="V3" s="218"/>
      <c r="W3" s="75"/>
      <c r="X3" s="75"/>
      <c r="Y3" s="75"/>
    </row>
    <row r="4" spans="1:26" s="79" customFormat="1" ht="25.5" hidden="1" x14ac:dyDescent="0.2">
      <c r="A4" s="75"/>
      <c r="B4" s="87"/>
      <c r="C4" s="90" t="s">
        <v>126</v>
      </c>
      <c r="D4" s="91" t="s">
        <v>130</v>
      </c>
      <c r="E4" s="82"/>
      <c r="F4" s="94" t="s">
        <v>136</v>
      </c>
      <c r="G4" s="95" t="s">
        <v>145</v>
      </c>
      <c r="H4" s="83"/>
      <c r="I4" s="161" t="s">
        <v>30</v>
      </c>
      <c r="J4" s="80" t="s">
        <v>165</v>
      </c>
      <c r="K4" s="75"/>
      <c r="L4" s="76"/>
      <c r="M4" s="78"/>
      <c r="N4" s="78"/>
      <c r="O4" s="78"/>
      <c r="P4" s="78"/>
      <c r="Q4" s="78"/>
      <c r="R4" s="78"/>
      <c r="S4" s="75"/>
      <c r="T4" s="75"/>
      <c r="U4" s="75"/>
      <c r="V4" s="218"/>
      <c r="W4" s="75"/>
      <c r="X4" s="75"/>
      <c r="Y4" s="75"/>
    </row>
    <row r="5" spans="1:26" s="79" customFormat="1" ht="38.25" hidden="1" x14ac:dyDescent="0.2">
      <c r="A5" s="75"/>
      <c r="B5" s="87"/>
      <c r="C5" s="91" t="s">
        <v>124</v>
      </c>
      <c r="D5" s="91" t="s">
        <v>132</v>
      </c>
      <c r="E5" s="82"/>
      <c r="F5" s="95" t="s">
        <v>137</v>
      </c>
      <c r="G5" s="95" t="s">
        <v>17</v>
      </c>
      <c r="H5" s="81"/>
      <c r="I5" s="80"/>
      <c r="J5" s="80"/>
      <c r="K5" s="75"/>
      <c r="L5" s="76"/>
      <c r="M5" s="78"/>
      <c r="N5" s="78"/>
      <c r="O5" s="78"/>
      <c r="P5" s="78"/>
      <c r="Q5" s="78"/>
      <c r="R5" s="78"/>
      <c r="S5" s="75"/>
      <c r="T5" s="75"/>
      <c r="U5" s="75"/>
      <c r="V5" s="218"/>
      <c r="W5" s="75"/>
      <c r="X5" s="75"/>
      <c r="Y5" s="75"/>
    </row>
    <row r="6" spans="1:26" s="79" customFormat="1" ht="25.5" hidden="1" x14ac:dyDescent="0.2">
      <c r="A6" s="75"/>
      <c r="B6" s="87"/>
      <c r="C6" s="90" t="s">
        <v>38</v>
      </c>
      <c r="D6" s="91" t="s">
        <v>131</v>
      </c>
      <c r="F6" s="95" t="s">
        <v>138</v>
      </c>
      <c r="G6" s="81"/>
      <c r="H6" s="81"/>
      <c r="I6" s="80"/>
      <c r="J6" s="80"/>
      <c r="K6" s="75"/>
      <c r="L6" s="76"/>
      <c r="M6" s="78"/>
      <c r="N6" s="78"/>
      <c r="O6" s="78"/>
      <c r="P6" s="78"/>
      <c r="Q6" s="78"/>
      <c r="R6" s="78"/>
      <c r="S6" s="75"/>
      <c r="T6" s="75"/>
      <c r="U6" s="75"/>
      <c r="V6" s="218"/>
      <c r="W6" s="75"/>
      <c r="X6" s="75"/>
      <c r="Y6" s="75"/>
    </row>
    <row r="7" spans="1:26" s="79" customFormat="1" ht="25.5" hidden="1" x14ac:dyDescent="0.2">
      <c r="A7" s="75"/>
      <c r="B7" s="87"/>
      <c r="C7" s="90" t="s">
        <v>42</v>
      </c>
      <c r="D7" s="91" t="s">
        <v>133</v>
      </c>
      <c r="E7" s="82"/>
      <c r="F7" s="83"/>
      <c r="G7" s="81"/>
      <c r="H7" s="81"/>
      <c r="I7" s="84"/>
      <c r="J7" s="84"/>
      <c r="K7" s="75"/>
      <c r="L7" s="76"/>
      <c r="M7" s="78"/>
      <c r="N7" s="78"/>
      <c r="O7" s="78"/>
      <c r="P7" s="78"/>
      <c r="Q7" s="78"/>
      <c r="R7" s="78"/>
      <c r="S7" s="75"/>
      <c r="T7" s="75"/>
      <c r="U7" s="75"/>
      <c r="V7" s="218"/>
      <c r="W7" s="75"/>
      <c r="X7" s="75"/>
      <c r="Y7" s="75"/>
    </row>
    <row r="8" spans="1:26" s="79" customFormat="1" ht="25.5" hidden="1" x14ac:dyDescent="0.2">
      <c r="A8" s="75"/>
      <c r="B8" s="87"/>
      <c r="C8" s="90" t="s">
        <v>45</v>
      </c>
      <c r="D8" s="91" t="s">
        <v>35</v>
      </c>
      <c r="E8" s="82"/>
      <c r="F8" s="83"/>
      <c r="G8" s="81"/>
      <c r="H8" s="81"/>
      <c r="I8" s="80"/>
      <c r="J8" s="80"/>
      <c r="K8" s="75"/>
      <c r="L8" s="76"/>
      <c r="M8" s="78"/>
      <c r="N8" s="78"/>
      <c r="O8" s="78"/>
      <c r="P8" s="78"/>
      <c r="Q8" s="78"/>
      <c r="R8" s="78"/>
      <c r="S8" s="75"/>
      <c r="T8" s="75"/>
      <c r="U8" s="75"/>
      <c r="V8" s="218"/>
      <c r="W8" s="75"/>
      <c r="X8" s="75"/>
      <c r="Y8" s="75"/>
    </row>
    <row r="9" spans="1:26" s="79" customFormat="1" ht="51" hidden="1" x14ac:dyDescent="0.2">
      <c r="A9" s="75"/>
      <c r="B9" s="87"/>
      <c r="C9" s="90" t="s">
        <v>127</v>
      </c>
      <c r="D9" s="91" t="s">
        <v>39</v>
      </c>
      <c r="E9" s="82"/>
      <c r="F9" s="81"/>
      <c r="G9" s="81"/>
      <c r="H9" s="81"/>
      <c r="I9" s="80"/>
      <c r="J9" s="80"/>
      <c r="K9" s="75"/>
      <c r="L9" s="76"/>
      <c r="M9" s="78"/>
      <c r="N9" s="78"/>
      <c r="O9" s="78"/>
      <c r="P9" s="78"/>
      <c r="Q9" s="78"/>
      <c r="R9" s="78"/>
      <c r="S9" s="75"/>
      <c r="T9" s="75"/>
      <c r="U9" s="75"/>
      <c r="V9" s="218"/>
      <c r="W9" s="75"/>
      <c r="X9" s="75"/>
      <c r="Y9" s="75"/>
    </row>
    <row r="10" spans="1:26" s="79" customFormat="1" ht="25.5" hidden="1" x14ac:dyDescent="0.2">
      <c r="A10" s="75"/>
      <c r="B10" s="87"/>
      <c r="C10" s="90" t="s">
        <v>50</v>
      </c>
      <c r="D10" s="91" t="s">
        <v>43</v>
      </c>
      <c r="E10" s="82"/>
      <c r="F10" s="81"/>
      <c r="G10" s="81"/>
      <c r="H10" s="81"/>
      <c r="I10" s="80"/>
      <c r="J10" s="80"/>
      <c r="K10" s="75"/>
      <c r="L10" s="76"/>
      <c r="M10" s="78"/>
      <c r="N10" s="78"/>
      <c r="O10" s="78"/>
      <c r="P10" s="78"/>
      <c r="Q10" s="78"/>
      <c r="R10" s="78"/>
      <c r="S10" s="75"/>
      <c r="T10" s="75"/>
      <c r="U10" s="75"/>
      <c r="V10" s="218"/>
      <c r="W10" s="75"/>
      <c r="X10" s="75"/>
      <c r="Y10" s="75"/>
    </row>
    <row r="11" spans="1:26" s="79" customFormat="1" ht="38.25" hidden="1" x14ac:dyDescent="0.2">
      <c r="A11" s="75"/>
      <c r="B11" s="87"/>
      <c r="C11" s="90" t="s">
        <v>52</v>
      </c>
      <c r="D11" s="91" t="s">
        <v>139</v>
      </c>
      <c r="E11" s="82"/>
      <c r="F11" s="81"/>
      <c r="G11" s="81"/>
      <c r="H11" s="81"/>
      <c r="I11" s="80"/>
      <c r="J11" s="80"/>
      <c r="K11" s="75"/>
      <c r="L11" s="76"/>
      <c r="M11" s="78"/>
      <c r="N11" s="78"/>
      <c r="O11" s="78"/>
      <c r="P11" s="78"/>
      <c r="Q11" s="78"/>
      <c r="R11" s="78"/>
      <c r="S11" s="75"/>
      <c r="T11" s="75"/>
      <c r="U11" s="75"/>
      <c r="V11" s="218"/>
      <c r="W11" s="75"/>
      <c r="X11" s="75"/>
      <c r="Y11" s="75"/>
    </row>
    <row r="12" spans="1:26" s="79" customFormat="1" ht="25.5" hidden="1" x14ac:dyDescent="0.2">
      <c r="A12" s="75"/>
      <c r="B12" s="87"/>
      <c r="C12" s="90" t="s">
        <v>54</v>
      </c>
      <c r="D12" s="91" t="s">
        <v>134</v>
      </c>
      <c r="E12" s="82"/>
      <c r="F12" s="85"/>
      <c r="G12" s="85"/>
      <c r="H12" s="85"/>
      <c r="I12" s="86"/>
      <c r="J12" s="78"/>
      <c r="K12" s="78"/>
      <c r="L12" s="75"/>
      <c r="M12" s="76"/>
      <c r="N12" s="78"/>
      <c r="O12" s="78"/>
      <c r="P12" s="78"/>
      <c r="Q12" s="78"/>
      <c r="R12" s="78"/>
      <c r="S12" s="78"/>
      <c r="T12" s="75"/>
      <c r="U12" s="75"/>
      <c r="V12" s="218"/>
      <c r="W12" s="75"/>
      <c r="X12" s="75"/>
      <c r="Y12" s="75"/>
      <c r="Z12" s="75"/>
    </row>
    <row r="13" spans="1:26" s="79" customFormat="1" ht="38.25" hidden="1" x14ac:dyDescent="0.2">
      <c r="A13" s="75"/>
      <c r="B13" s="87"/>
      <c r="C13" s="90" t="s">
        <v>55</v>
      </c>
      <c r="D13" s="91" t="s">
        <v>53</v>
      </c>
      <c r="E13" s="82"/>
      <c r="F13" s="85"/>
      <c r="G13" s="85"/>
      <c r="H13" s="85"/>
      <c r="I13" s="86"/>
      <c r="J13" s="78"/>
      <c r="K13" s="78"/>
      <c r="L13" s="75"/>
      <c r="M13" s="76"/>
      <c r="N13" s="78"/>
      <c r="O13" s="78"/>
      <c r="P13" s="78"/>
      <c r="Q13" s="78"/>
      <c r="R13" s="78"/>
      <c r="S13" s="78"/>
      <c r="T13" s="75"/>
      <c r="U13" s="75"/>
      <c r="V13" s="218"/>
      <c r="W13" s="75"/>
      <c r="X13" s="75"/>
      <c r="Y13" s="75"/>
      <c r="Z13" s="75"/>
    </row>
    <row r="14" spans="1:26" s="79" customFormat="1" ht="25.5" hidden="1" x14ac:dyDescent="0.2">
      <c r="A14" s="75"/>
      <c r="B14" s="87"/>
      <c r="C14" s="91" t="s">
        <v>128</v>
      </c>
      <c r="D14" s="92"/>
      <c r="E14" s="82"/>
      <c r="F14" s="85"/>
      <c r="G14" s="85"/>
      <c r="H14" s="85"/>
      <c r="I14" s="86"/>
      <c r="J14" s="78"/>
      <c r="K14" s="78"/>
      <c r="L14" s="75"/>
      <c r="M14" s="76"/>
      <c r="N14" s="78"/>
      <c r="O14" s="78"/>
      <c r="P14" s="78"/>
      <c r="Q14" s="78"/>
      <c r="R14" s="78"/>
      <c r="S14" s="78"/>
      <c r="T14" s="75"/>
      <c r="U14" s="75"/>
      <c r="V14" s="218"/>
      <c r="W14" s="75"/>
      <c r="X14" s="75"/>
      <c r="Y14" s="75"/>
      <c r="Z14" s="75"/>
    </row>
    <row r="15" spans="1:26" s="79" customFormat="1" ht="38.25" hidden="1" x14ac:dyDescent="0.2">
      <c r="A15" s="75"/>
      <c r="B15" s="87"/>
      <c r="C15" s="93" t="s">
        <v>21</v>
      </c>
      <c r="D15" s="91"/>
      <c r="E15" s="82"/>
      <c r="F15" s="85"/>
      <c r="G15" s="85"/>
      <c r="H15" s="85"/>
      <c r="I15" s="86"/>
      <c r="J15" s="78"/>
      <c r="K15" s="78"/>
      <c r="L15" s="75"/>
      <c r="M15" s="76"/>
      <c r="N15" s="78"/>
      <c r="O15" s="78"/>
      <c r="P15" s="78"/>
      <c r="Q15" s="78"/>
      <c r="R15" s="78"/>
      <c r="S15" s="78"/>
      <c r="T15" s="75"/>
      <c r="U15" s="75"/>
      <c r="V15" s="218"/>
      <c r="W15" s="75"/>
      <c r="X15" s="75"/>
      <c r="Y15" s="75"/>
      <c r="Z15" s="75"/>
    </row>
    <row r="16" spans="1:26" ht="24" hidden="1" thickBot="1" x14ac:dyDescent="0.4">
      <c r="A16" s="2"/>
      <c r="B16" s="1"/>
      <c r="C16" s="1"/>
      <c r="D16" s="1"/>
      <c r="E16" s="14"/>
      <c r="F16" s="1"/>
      <c r="G16" s="14"/>
      <c r="H16" s="14"/>
      <c r="I16" s="7"/>
      <c r="J16" s="7"/>
      <c r="K16" s="7"/>
      <c r="L16" s="7"/>
      <c r="M16" s="8"/>
      <c r="N16" s="7"/>
      <c r="O16" s="7"/>
      <c r="P16" s="7"/>
      <c r="Q16" s="7"/>
      <c r="R16" s="7"/>
      <c r="S16" s="7"/>
      <c r="T16" s="15"/>
      <c r="U16" s="15"/>
      <c r="W16" s="1"/>
      <c r="X16" s="16"/>
      <c r="Y16" s="16"/>
      <c r="Z16" s="1"/>
    </row>
    <row r="17" spans="1:27" ht="27.75" customHeight="1" x14ac:dyDescent="0.25">
      <c r="A17" s="553"/>
      <c r="B17" s="496"/>
      <c r="C17" s="497"/>
      <c r="D17" s="538" t="s">
        <v>56</v>
      </c>
      <c r="E17" s="539"/>
      <c r="F17" s="539"/>
      <c r="G17" s="539"/>
      <c r="H17" s="539"/>
      <c r="I17" s="539"/>
      <c r="J17" s="539"/>
      <c r="K17" s="539"/>
      <c r="L17" s="539"/>
      <c r="M17" s="539"/>
      <c r="N17" s="539"/>
      <c r="O17" s="539"/>
      <c r="P17" s="539"/>
      <c r="Q17" s="539"/>
      <c r="R17" s="539"/>
      <c r="S17" s="539"/>
      <c r="T17" s="539"/>
      <c r="U17" s="539"/>
      <c r="V17" s="539"/>
      <c r="W17" s="540"/>
      <c r="X17" s="121" t="s">
        <v>57</v>
      </c>
      <c r="Z17" s="1"/>
    </row>
    <row r="18" spans="1:27" ht="27.75" customHeight="1" x14ac:dyDescent="0.25">
      <c r="A18" s="554"/>
      <c r="B18" s="555"/>
      <c r="C18" s="439"/>
      <c r="D18" s="541"/>
      <c r="E18" s="542"/>
      <c r="F18" s="542"/>
      <c r="G18" s="542"/>
      <c r="H18" s="542"/>
      <c r="I18" s="542"/>
      <c r="J18" s="542"/>
      <c r="K18" s="542"/>
      <c r="L18" s="542"/>
      <c r="M18" s="542"/>
      <c r="N18" s="542"/>
      <c r="O18" s="542"/>
      <c r="P18" s="542"/>
      <c r="Q18" s="542"/>
      <c r="R18" s="542"/>
      <c r="S18" s="542"/>
      <c r="T18" s="542"/>
      <c r="U18" s="542"/>
      <c r="V18" s="542"/>
      <c r="W18" s="543"/>
      <c r="X18" s="176" t="s">
        <v>168</v>
      </c>
      <c r="Z18" s="1"/>
    </row>
    <row r="19" spans="1:27" ht="27.75" customHeight="1" x14ac:dyDescent="0.25">
      <c r="A19" s="554"/>
      <c r="B19" s="555"/>
      <c r="C19" s="439"/>
      <c r="D19" s="541"/>
      <c r="E19" s="542"/>
      <c r="F19" s="542"/>
      <c r="G19" s="542"/>
      <c r="H19" s="542"/>
      <c r="I19" s="542"/>
      <c r="J19" s="542"/>
      <c r="K19" s="542"/>
      <c r="L19" s="542"/>
      <c r="M19" s="542"/>
      <c r="N19" s="542"/>
      <c r="O19" s="542"/>
      <c r="P19" s="542"/>
      <c r="Q19" s="542"/>
      <c r="R19" s="542"/>
      <c r="S19" s="542"/>
      <c r="T19" s="542"/>
      <c r="U19" s="542"/>
      <c r="V19" s="542"/>
      <c r="W19" s="543"/>
      <c r="X19" s="177" t="s">
        <v>169</v>
      </c>
      <c r="Z19" s="1"/>
    </row>
    <row r="20" spans="1:27" ht="27.75" customHeight="1" thickBot="1" x14ac:dyDescent="0.3">
      <c r="A20" s="556"/>
      <c r="B20" s="419"/>
      <c r="C20" s="420"/>
      <c r="D20" s="544"/>
      <c r="E20" s="545"/>
      <c r="F20" s="545"/>
      <c r="G20" s="545"/>
      <c r="H20" s="545"/>
      <c r="I20" s="545"/>
      <c r="J20" s="545"/>
      <c r="K20" s="545"/>
      <c r="L20" s="545"/>
      <c r="M20" s="545"/>
      <c r="N20" s="545"/>
      <c r="O20" s="545"/>
      <c r="P20" s="545"/>
      <c r="Q20" s="545"/>
      <c r="R20" s="545"/>
      <c r="S20" s="545"/>
      <c r="T20" s="545"/>
      <c r="U20" s="545"/>
      <c r="V20" s="545"/>
      <c r="W20" s="546"/>
      <c r="X20" s="122" t="s">
        <v>58</v>
      </c>
      <c r="Z20" s="1"/>
    </row>
    <row r="21" spans="1:27" ht="36.75" customHeight="1" thickBot="1" x14ac:dyDescent="0.3">
      <c r="A21" s="17"/>
      <c r="B21" s="18"/>
      <c r="C21" s="18"/>
      <c r="D21" s="18"/>
      <c r="E21" s="19"/>
      <c r="F21" s="20"/>
      <c r="G21" s="21"/>
      <c r="H21" s="21"/>
      <c r="I21" s="20"/>
      <c r="J21" s="20"/>
      <c r="K21" s="20"/>
      <c r="L21" s="20"/>
      <c r="M21" s="20"/>
      <c r="N21" s="20"/>
      <c r="O21" s="20"/>
      <c r="P21" s="20"/>
      <c r="Q21" s="20"/>
      <c r="R21" s="20"/>
      <c r="S21" s="20"/>
      <c r="T21" s="22"/>
      <c r="U21" s="22"/>
      <c r="V21" s="20"/>
      <c r="W21" s="20"/>
      <c r="X21" s="21"/>
    </row>
    <row r="22" spans="1:27" ht="63" customHeight="1" thickBot="1" x14ac:dyDescent="0.3">
      <c r="A22" s="547" t="s">
        <v>59</v>
      </c>
      <c r="B22" s="548"/>
      <c r="C22" s="549"/>
      <c r="D22" s="23"/>
      <c r="E22" s="530" t="str">
        <f>CONCATENATE("INFORME DE SEGUIMIENTO DEL PROCESO ",A23)</f>
        <v>INFORME DE SEGUIMIENTO DEL PROCESO GESTIÓN DE RECURSOS FÍSICOS Y AMBIENTAL</v>
      </c>
      <c r="F22" s="531"/>
      <c r="G22" s="21"/>
      <c r="H22" s="566" t="s">
        <v>60</v>
      </c>
      <c r="I22" s="567"/>
      <c r="J22" s="568"/>
      <c r="K22" s="107"/>
      <c r="L22" s="107"/>
      <c r="M22" s="574" t="s">
        <v>61</v>
      </c>
      <c r="N22" s="575"/>
      <c r="O22" s="576"/>
      <c r="P22" s="111"/>
      <c r="Q22" s="111"/>
      <c r="R22" s="111"/>
      <c r="S22" s="111"/>
      <c r="T22" s="111"/>
      <c r="U22" s="111"/>
      <c r="V22" s="219"/>
      <c r="W22" s="111"/>
      <c r="X22" s="110"/>
    </row>
    <row r="23" spans="1:27" ht="53.25" customHeight="1" thickBot="1" x14ac:dyDescent="0.3">
      <c r="A23" s="590" t="s">
        <v>127</v>
      </c>
      <c r="B23" s="591"/>
      <c r="C23" s="592"/>
      <c r="D23" s="23"/>
      <c r="E23" s="125" t="s">
        <v>151</v>
      </c>
      <c r="F23" s="126">
        <f>COUNTA(A31:A38)</f>
        <v>4</v>
      </c>
      <c r="G23" s="21"/>
      <c r="H23" s="569" t="s">
        <v>69</v>
      </c>
      <c r="I23" s="570"/>
      <c r="J23" s="126">
        <v>3</v>
      </c>
      <c r="K23" s="112"/>
      <c r="L23" s="108"/>
      <c r="M23" s="113" t="s">
        <v>65</v>
      </c>
      <c r="N23" s="124" t="s">
        <v>66</v>
      </c>
      <c r="O23" s="156" t="s">
        <v>67</v>
      </c>
      <c r="P23" s="111"/>
      <c r="Q23" s="111"/>
      <c r="R23" s="111"/>
      <c r="S23" s="111"/>
      <c r="T23" s="111"/>
      <c r="U23" s="110"/>
      <c r="V23" s="220"/>
      <c r="W23" s="23"/>
      <c r="X23" s="110"/>
    </row>
    <row r="24" spans="1:27" ht="48.75" customHeight="1" thickBot="1" x14ac:dyDescent="0.4">
      <c r="A24" s="27"/>
      <c r="B24" s="23"/>
      <c r="C24" s="23"/>
      <c r="D24" s="28"/>
      <c r="E24" s="127" t="s">
        <v>62</v>
      </c>
      <c r="F24" s="128">
        <f>COUNTA(H31:H38)</f>
        <v>4</v>
      </c>
      <c r="G24" s="24"/>
      <c r="H24" s="571" t="s">
        <v>156</v>
      </c>
      <c r="I24" s="572"/>
      <c r="J24" s="131">
        <f>COUNTIF(I31:I38,"Acción Preventiva y/o de mejora")</f>
        <v>0</v>
      </c>
      <c r="K24" s="112"/>
      <c r="L24" s="108"/>
      <c r="M24" s="114">
        <v>2016</v>
      </c>
      <c r="N24" s="37">
        <v>1</v>
      </c>
      <c r="O24" s="115">
        <v>13</v>
      </c>
      <c r="P24" s="111"/>
      <c r="Q24" s="111"/>
      <c r="R24" s="112"/>
      <c r="S24" s="112"/>
      <c r="T24" s="112"/>
      <c r="U24" s="110"/>
      <c r="V24" s="220"/>
      <c r="W24" s="23"/>
      <c r="X24" s="110"/>
    </row>
    <row r="25" spans="1:27" ht="53.25" customHeight="1" x14ac:dyDescent="0.35">
      <c r="A25" s="27"/>
      <c r="B25" s="23"/>
      <c r="C25" s="23"/>
      <c r="D25" s="33"/>
      <c r="E25" s="129" t="s">
        <v>152</v>
      </c>
      <c r="F25" s="128">
        <f>COUNTIF(W31:W38, "Vencida")</f>
        <v>2</v>
      </c>
      <c r="G25" s="24"/>
      <c r="H25" s="573"/>
      <c r="I25" s="573"/>
      <c r="J25" s="118"/>
      <c r="K25" s="112"/>
      <c r="L25" s="108"/>
      <c r="M25" s="116">
        <v>2017</v>
      </c>
      <c r="N25" s="46">
        <v>2</v>
      </c>
      <c r="O25" s="117">
        <v>3</v>
      </c>
      <c r="P25" s="111"/>
      <c r="Q25" s="111"/>
      <c r="R25" s="112"/>
      <c r="S25" s="112"/>
      <c r="T25" s="112"/>
      <c r="U25" s="110"/>
      <c r="V25" s="220"/>
      <c r="W25" s="23"/>
      <c r="X25" s="62"/>
    </row>
    <row r="26" spans="1:27" ht="48.75" customHeight="1" x14ac:dyDescent="0.35">
      <c r="A26" s="27"/>
      <c r="B26" s="23"/>
      <c r="C26" s="23"/>
      <c r="D26" s="28"/>
      <c r="E26" s="129" t="s">
        <v>153</v>
      </c>
      <c r="F26" s="373">
        <f>COUNTIF(W31:W39, "En ejecución")</f>
        <v>0</v>
      </c>
      <c r="G26" s="24"/>
      <c r="H26" s="573"/>
      <c r="I26" s="573"/>
      <c r="J26" s="260"/>
      <c r="K26" s="118"/>
      <c r="L26" s="108"/>
      <c r="M26" s="116">
        <v>2018</v>
      </c>
      <c r="N26" s="46"/>
      <c r="O26" s="117"/>
      <c r="P26" s="111"/>
      <c r="Q26" s="111"/>
      <c r="R26" s="112"/>
      <c r="S26" s="112"/>
      <c r="T26" s="112"/>
      <c r="U26" s="110"/>
      <c r="V26" s="220"/>
      <c r="W26" s="23"/>
      <c r="X26" s="62"/>
    </row>
    <row r="27" spans="1:27" ht="51" customHeight="1" thickBot="1" x14ac:dyDescent="0.4">
      <c r="A27" s="27"/>
      <c r="B27" s="23"/>
      <c r="C27" s="23"/>
      <c r="D27" s="33"/>
      <c r="E27" s="130" t="s">
        <v>155</v>
      </c>
      <c r="F27" s="128">
        <f>COUNTIF(W31:W40, "Cerrada")</f>
        <v>1</v>
      </c>
      <c r="G27" s="24"/>
      <c r="H27" s="25"/>
      <c r="I27" s="109"/>
      <c r="J27" s="108"/>
      <c r="K27" s="108"/>
      <c r="L27" s="108"/>
      <c r="M27" s="119" t="s">
        <v>75</v>
      </c>
      <c r="N27" s="120">
        <f>SUM(N24:N26)</f>
        <v>3</v>
      </c>
      <c r="O27" s="157">
        <f>SUM(O24:O26)</f>
        <v>16</v>
      </c>
      <c r="P27" s="111"/>
      <c r="Q27" s="111"/>
      <c r="R27" s="112"/>
      <c r="S27" s="112"/>
      <c r="T27" s="112"/>
      <c r="U27" s="110"/>
      <c r="V27" s="220"/>
      <c r="W27" s="23"/>
      <c r="X27" s="62"/>
    </row>
    <row r="28" spans="1:27" ht="41.25" customHeight="1" thickBot="1" x14ac:dyDescent="0.4">
      <c r="A28" s="27"/>
      <c r="B28" s="23"/>
      <c r="C28" s="23"/>
      <c r="D28" s="23"/>
      <c r="E28" s="103"/>
      <c r="F28" s="104"/>
      <c r="G28" s="24"/>
      <c r="H28" s="25"/>
      <c r="I28" s="105"/>
      <c r="J28" s="106"/>
      <c r="K28" s="105"/>
      <c r="L28" s="106"/>
      <c r="M28" s="123"/>
      <c r="N28" s="26"/>
      <c r="O28" s="26"/>
      <c r="P28" s="26"/>
      <c r="Q28" s="26"/>
      <c r="R28" s="20"/>
      <c r="S28" s="20"/>
      <c r="T28" s="20"/>
      <c r="U28" s="20"/>
      <c r="V28" s="20"/>
      <c r="W28" s="20"/>
      <c r="X28" s="20"/>
    </row>
    <row r="29" spans="1:27" s="97" customFormat="1" ht="45" customHeight="1" thickBot="1" x14ac:dyDescent="0.25">
      <c r="A29" s="557" t="s">
        <v>80</v>
      </c>
      <c r="B29" s="558"/>
      <c r="C29" s="558"/>
      <c r="D29" s="558"/>
      <c r="E29" s="558"/>
      <c r="F29" s="558"/>
      <c r="G29" s="559"/>
      <c r="H29" s="550" t="s">
        <v>81</v>
      </c>
      <c r="I29" s="551"/>
      <c r="J29" s="551"/>
      <c r="K29" s="551"/>
      <c r="L29" s="551"/>
      <c r="M29" s="551"/>
      <c r="N29" s="552"/>
      <c r="O29" s="563" t="s">
        <v>82</v>
      </c>
      <c r="P29" s="564"/>
      <c r="Q29" s="564"/>
      <c r="R29" s="564"/>
      <c r="S29" s="565"/>
      <c r="T29" s="527" t="s">
        <v>148</v>
      </c>
      <c r="U29" s="528"/>
      <c r="V29" s="528"/>
      <c r="W29" s="528"/>
      <c r="X29" s="529"/>
      <c r="Y29" s="99"/>
      <c r="Z29" s="100"/>
      <c r="AA29" s="101"/>
    </row>
    <row r="30" spans="1:27" ht="63" customHeight="1" thickBot="1" x14ac:dyDescent="0.3">
      <c r="A30" s="196" t="s">
        <v>154</v>
      </c>
      <c r="B30" s="197" t="s">
        <v>3</v>
      </c>
      <c r="C30" s="197" t="s">
        <v>84</v>
      </c>
      <c r="D30" s="197" t="s">
        <v>140</v>
      </c>
      <c r="E30" s="197" t="s">
        <v>141</v>
      </c>
      <c r="F30" s="197" t="s">
        <v>142</v>
      </c>
      <c r="G30" s="198" t="s">
        <v>143</v>
      </c>
      <c r="H30" s="199" t="s">
        <v>146</v>
      </c>
      <c r="I30" s="197" t="s">
        <v>5</v>
      </c>
      <c r="J30" s="197" t="s">
        <v>85</v>
      </c>
      <c r="K30" s="200" t="s">
        <v>86</v>
      </c>
      <c r="L30" s="200" t="s">
        <v>88</v>
      </c>
      <c r="M30" s="200" t="s">
        <v>89</v>
      </c>
      <c r="N30" s="201" t="s">
        <v>90</v>
      </c>
      <c r="O30" s="535" t="s">
        <v>91</v>
      </c>
      <c r="P30" s="536"/>
      <c r="Q30" s="536"/>
      <c r="R30" s="537"/>
      <c r="S30" s="201" t="s">
        <v>92</v>
      </c>
      <c r="T30" s="202" t="s">
        <v>91</v>
      </c>
      <c r="U30" s="200" t="s">
        <v>92</v>
      </c>
      <c r="V30" s="200" t="s">
        <v>166</v>
      </c>
      <c r="W30" s="200" t="s">
        <v>93</v>
      </c>
      <c r="X30" s="201" t="s">
        <v>163</v>
      </c>
      <c r="Y30" s="98"/>
      <c r="Z30" s="102"/>
      <c r="AA30" s="102"/>
    </row>
    <row r="31" spans="1:27" ht="323.25" customHeight="1" x14ac:dyDescent="0.25">
      <c r="A31" s="190">
        <v>19</v>
      </c>
      <c r="B31" s="191" t="s">
        <v>10</v>
      </c>
      <c r="C31" s="191" t="s">
        <v>134</v>
      </c>
      <c r="D31" s="192">
        <v>42551</v>
      </c>
      <c r="E31" s="193" t="s">
        <v>265</v>
      </c>
      <c r="F31" s="191" t="s">
        <v>11</v>
      </c>
      <c r="G31" s="193" t="s">
        <v>266</v>
      </c>
      <c r="H31" s="193" t="s">
        <v>258</v>
      </c>
      <c r="I31" s="191" t="s">
        <v>24</v>
      </c>
      <c r="J31" s="191" t="s">
        <v>259</v>
      </c>
      <c r="K31" s="191" t="s">
        <v>260</v>
      </c>
      <c r="L31" s="192">
        <v>42566</v>
      </c>
      <c r="M31" s="192">
        <v>42566</v>
      </c>
      <c r="N31" s="192">
        <v>42735</v>
      </c>
      <c r="O31" s="610" t="s">
        <v>550</v>
      </c>
      <c r="P31" s="610"/>
      <c r="Q31" s="610"/>
      <c r="R31" s="610"/>
      <c r="S31" s="191" t="s">
        <v>261</v>
      </c>
      <c r="T31" s="286" t="s">
        <v>645</v>
      </c>
      <c r="U31" s="287" t="s">
        <v>646</v>
      </c>
      <c r="V31" s="221" t="s">
        <v>164</v>
      </c>
      <c r="W31" s="262" t="s">
        <v>30</v>
      </c>
      <c r="X31" s="285" t="s">
        <v>614</v>
      </c>
      <c r="Y31" s="77"/>
      <c r="Z31" s="1"/>
    </row>
    <row r="32" spans="1:27" ht="347.25" customHeight="1" x14ac:dyDescent="0.25">
      <c r="A32" s="297">
        <v>26</v>
      </c>
      <c r="B32" s="296" t="s">
        <v>10</v>
      </c>
      <c r="C32" s="296" t="s">
        <v>134</v>
      </c>
      <c r="D32" s="298">
        <v>42951</v>
      </c>
      <c r="E32" s="299" t="s">
        <v>267</v>
      </c>
      <c r="F32" s="296" t="s">
        <v>11</v>
      </c>
      <c r="G32" s="299" t="s">
        <v>268</v>
      </c>
      <c r="H32" s="299" t="s">
        <v>262</v>
      </c>
      <c r="I32" s="263" t="s">
        <v>24</v>
      </c>
      <c r="J32" s="263" t="s">
        <v>263</v>
      </c>
      <c r="K32" s="263" t="s">
        <v>260</v>
      </c>
      <c r="L32" s="265">
        <v>42970</v>
      </c>
      <c r="M32" s="265">
        <v>42971</v>
      </c>
      <c r="N32" s="265">
        <v>43076</v>
      </c>
      <c r="O32" s="609" t="s">
        <v>551</v>
      </c>
      <c r="P32" s="609"/>
      <c r="Q32" s="609"/>
      <c r="R32" s="609"/>
      <c r="S32" s="296" t="s">
        <v>264</v>
      </c>
      <c r="T32" s="290" t="s">
        <v>679</v>
      </c>
      <c r="U32" s="212" t="s">
        <v>677</v>
      </c>
      <c r="V32" s="222"/>
      <c r="W32" s="262" t="s">
        <v>149</v>
      </c>
      <c r="X32" s="213" t="s">
        <v>684</v>
      </c>
      <c r="Y32" s="16"/>
      <c r="Z32" s="1"/>
    </row>
    <row r="33" spans="1:26" ht="336" customHeight="1" x14ac:dyDescent="0.25">
      <c r="A33" s="264">
        <v>27</v>
      </c>
      <c r="B33" s="263" t="s">
        <v>10</v>
      </c>
      <c r="C33" s="263" t="s">
        <v>134</v>
      </c>
      <c r="D33" s="265">
        <v>42951</v>
      </c>
      <c r="E33" s="299" t="s">
        <v>269</v>
      </c>
      <c r="F33" s="263" t="s">
        <v>11</v>
      </c>
      <c r="G33" s="299" t="s">
        <v>268</v>
      </c>
      <c r="H33" s="299" t="s">
        <v>262</v>
      </c>
      <c r="I33" s="263" t="s">
        <v>24</v>
      </c>
      <c r="J33" s="263" t="s">
        <v>263</v>
      </c>
      <c r="K33" s="263" t="s">
        <v>260</v>
      </c>
      <c r="L33" s="265">
        <v>42970</v>
      </c>
      <c r="M33" s="265">
        <v>42971</v>
      </c>
      <c r="N33" s="265">
        <v>43076</v>
      </c>
      <c r="O33" s="609" t="s">
        <v>552</v>
      </c>
      <c r="P33" s="609"/>
      <c r="Q33" s="609"/>
      <c r="R33" s="609"/>
      <c r="S33" s="211" t="s">
        <v>264</v>
      </c>
      <c r="T33" s="244" t="s">
        <v>680</v>
      </c>
      <c r="U33" s="212" t="s">
        <v>678</v>
      </c>
      <c r="V33" s="222"/>
      <c r="W33" s="262" t="s">
        <v>149</v>
      </c>
      <c r="X33" s="213" t="s">
        <v>685</v>
      </c>
      <c r="Y33" s="16"/>
      <c r="Z33" s="1"/>
    </row>
    <row r="34" spans="1:26" s="328" customFormat="1" ht="315.75" customHeight="1" x14ac:dyDescent="0.25">
      <c r="A34" s="190">
        <v>28</v>
      </c>
      <c r="B34" s="326" t="s">
        <v>10</v>
      </c>
      <c r="C34" s="326" t="s">
        <v>134</v>
      </c>
      <c r="D34" s="408">
        <v>43516</v>
      </c>
      <c r="E34" s="186" t="s">
        <v>689</v>
      </c>
      <c r="F34" s="326" t="s">
        <v>11</v>
      </c>
      <c r="G34" s="402" t="s">
        <v>690</v>
      </c>
      <c r="H34" s="327" t="s">
        <v>691</v>
      </c>
      <c r="I34" s="191" t="s">
        <v>24</v>
      </c>
      <c r="J34" s="407" t="s">
        <v>692</v>
      </c>
      <c r="K34" s="296" t="s">
        <v>687</v>
      </c>
      <c r="L34" s="409">
        <v>43435</v>
      </c>
      <c r="M34" s="409">
        <v>43435</v>
      </c>
      <c r="N34" s="408">
        <v>43461</v>
      </c>
      <c r="O34" s="655" t="s">
        <v>693</v>
      </c>
      <c r="P34" s="656"/>
      <c r="Q34" s="656"/>
      <c r="R34" s="657"/>
      <c r="S34" s="411" t="s">
        <v>688</v>
      </c>
      <c r="T34" s="327"/>
      <c r="U34" s="327"/>
      <c r="V34" s="410"/>
      <c r="W34" s="399"/>
      <c r="X34" s="327"/>
      <c r="Y34" s="323"/>
    </row>
    <row r="35" spans="1:26" x14ac:dyDescent="0.25">
      <c r="A35" s="1"/>
      <c r="B35" s="1"/>
      <c r="C35" s="1"/>
      <c r="D35" s="1"/>
      <c r="E35" s="16"/>
      <c r="F35" s="1"/>
      <c r="G35" s="16"/>
      <c r="H35" s="16"/>
      <c r="I35" s="1"/>
      <c r="J35" s="1"/>
      <c r="K35" s="1"/>
      <c r="L35" s="1"/>
      <c r="M35" s="1"/>
      <c r="N35" s="1"/>
      <c r="O35" s="1"/>
      <c r="P35" s="1"/>
      <c r="Q35" s="1"/>
      <c r="R35" s="1"/>
      <c r="S35" s="1"/>
      <c r="T35" s="15"/>
      <c r="U35" s="15"/>
      <c r="W35" s="13"/>
      <c r="X35" s="16"/>
      <c r="Y35" s="1"/>
      <c r="Z35" s="1"/>
    </row>
    <row r="36" spans="1:26" x14ac:dyDescent="0.25">
      <c r="A36" s="1"/>
      <c r="B36" s="1"/>
      <c r="C36" s="1"/>
      <c r="D36" s="1"/>
      <c r="E36" s="16"/>
      <c r="F36" s="1"/>
      <c r="G36" s="16"/>
      <c r="H36" s="16"/>
      <c r="I36" s="1"/>
      <c r="J36" s="1"/>
      <c r="K36" s="1"/>
      <c r="L36" s="1"/>
      <c r="M36" s="1"/>
      <c r="N36" s="1"/>
      <c r="O36" s="1"/>
      <c r="P36" s="1"/>
      <c r="Q36" s="1"/>
      <c r="R36" s="1"/>
      <c r="S36" s="1"/>
      <c r="T36" s="15"/>
      <c r="U36" s="15"/>
      <c r="W36" s="13"/>
      <c r="X36" s="16"/>
      <c r="Y36" s="1"/>
      <c r="Z36" s="1"/>
    </row>
    <row r="37" spans="1:26" x14ac:dyDescent="0.25">
      <c r="A37" s="1"/>
      <c r="B37" s="1"/>
      <c r="C37" s="1"/>
      <c r="D37" s="1"/>
      <c r="E37" s="16"/>
      <c r="F37" s="1"/>
      <c r="G37" s="16"/>
      <c r="H37" s="16"/>
      <c r="I37" s="1"/>
      <c r="J37" s="1"/>
      <c r="K37" s="1"/>
      <c r="L37" s="1"/>
      <c r="M37" s="1"/>
      <c r="N37" s="1"/>
      <c r="O37" s="1"/>
      <c r="P37" s="1"/>
      <c r="Q37" s="1"/>
      <c r="R37" s="1"/>
      <c r="S37" s="1"/>
      <c r="T37" s="15"/>
      <c r="U37" s="15"/>
      <c r="W37" s="13"/>
      <c r="X37" s="16"/>
      <c r="Y37" s="1"/>
      <c r="Z37" s="1"/>
    </row>
    <row r="38" spans="1:26" x14ac:dyDescent="0.25">
      <c r="A38" s="1"/>
      <c r="B38" s="1"/>
      <c r="C38" s="1"/>
      <c r="D38" s="1"/>
      <c r="E38" s="16"/>
      <c r="F38" s="1"/>
      <c r="G38" s="16"/>
      <c r="H38" s="16"/>
      <c r="I38" s="1"/>
      <c r="J38" s="1"/>
      <c r="K38" s="1"/>
      <c r="L38" s="1"/>
      <c r="M38" s="1"/>
      <c r="N38" s="1"/>
      <c r="O38" s="1"/>
      <c r="P38" s="1"/>
      <c r="Q38" s="1"/>
      <c r="R38" s="1"/>
      <c r="S38" s="1"/>
      <c r="T38" s="15"/>
      <c r="U38" s="15"/>
      <c r="W38" s="13"/>
      <c r="X38" s="16"/>
      <c r="Y38" s="1"/>
      <c r="Z38" s="1"/>
    </row>
    <row r="39" spans="1:26" x14ac:dyDescent="0.25">
      <c r="A39" s="1"/>
      <c r="B39" s="1"/>
      <c r="C39" s="1"/>
      <c r="D39" s="1"/>
      <c r="E39" s="16"/>
      <c r="F39" s="1"/>
      <c r="G39" s="16"/>
      <c r="H39" s="16"/>
      <c r="I39" s="1"/>
      <c r="J39" s="1"/>
      <c r="K39" s="1"/>
      <c r="L39" s="1"/>
      <c r="M39" s="1"/>
      <c r="N39" s="1"/>
      <c r="O39" s="1"/>
      <c r="P39" s="1"/>
      <c r="Q39" s="1"/>
      <c r="R39" s="1"/>
      <c r="S39" s="1"/>
      <c r="T39" s="15"/>
      <c r="U39" s="15"/>
      <c r="W39" s="13"/>
      <c r="X39" s="16"/>
      <c r="Y39" s="1"/>
      <c r="Z39" s="1"/>
    </row>
    <row r="40" spans="1:26" x14ac:dyDescent="0.25">
      <c r="A40" s="1"/>
      <c r="B40" s="1"/>
      <c r="C40" s="1"/>
      <c r="D40" s="1"/>
      <c r="E40" s="16"/>
      <c r="F40" s="1"/>
      <c r="G40" s="16"/>
      <c r="H40" s="16"/>
      <c r="I40" s="1"/>
      <c r="J40" s="1"/>
      <c r="K40" s="1"/>
      <c r="L40" s="1"/>
      <c r="M40" s="1"/>
      <c r="N40" s="1"/>
      <c r="O40" s="1"/>
      <c r="P40" s="1"/>
      <c r="Q40" s="1"/>
      <c r="R40" s="1"/>
      <c r="S40" s="1"/>
      <c r="T40" s="15"/>
      <c r="U40" s="15"/>
      <c r="W40" s="13"/>
      <c r="X40" s="16"/>
      <c r="Y40" s="1"/>
      <c r="Z40" s="1"/>
    </row>
    <row r="41" spans="1:26" x14ac:dyDescent="0.25">
      <c r="A41" s="1"/>
      <c r="B41" s="1"/>
      <c r="C41" s="1"/>
      <c r="D41" s="1"/>
      <c r="E41" s="16"/>
      <c r="F41" s="1"/>
      <c r="G41" s="16"/>
      <c r="H41" s="16"/>
      <c r="I41" s="1"/>
      <c r="J41" s="1"/>
      <c r="K41" s="1"/>
      <c r="L41" s="1"/>
      <c r="M41" s="1"/>
      <c r="N41" s="1"/>
      <c r="O41" s="1"/>
      <c r="P41" s="1"/>
      <c r="Q41" s="1"/>
      <c r="R41" s="1"/>
      <c r="S41" s="1"/>
      <c r="T41" s="15"/>
      <c r="U41" s="15"/>
      <c r="W41" s="13"/>
      <c r="X41" s="16"/>
      <c r="Y41" s="1"/>
      <c r="Z41" s="1"/>
    </row>
    <row r="42" spans="1:26" x14ac:dyDescent="0.25">
      <c r="A42" s="1"/>
      <c r="B42" s="1"/>
      <c r="C42" s="1"/>
      <c r="D42" s="1"/>
      <c r="E42" s="16"/>
      <c r="F42" s="1"/>
      <c r="G42" s="16"/>
      <c r="H42" s="16"/>
      <c r="I42" s="1"/>
      <c r="J42" s="1"/>
      <c r="K42" s="1"/>
      <c r="L42" s="1"/>
      <c r="M42" s="1"/>
      <c r="N42" s="1"/>
      <c r="O42" s="1"/>
      <c r="P42" s="1"/>
      <c r="Q42" s="1"/>
      <c r="R42" s="1"/>
      <c r="S42" s="1"/>
      <c r="T42" s="15"/>
      <c r="U42" s="15"/>
      <c r="W42" s="13"/>
      <c r="X42" s="16"/>
      <c r="Y42" s="1"/>
      <c r="Z42" s="1"/>
    </row>
    <row r="43" spans="1:26" x14ac:dyDescent="0.25">
      <c r="A43" s="1"/>
      <c r="B43" s="1"/>
      <c r="C43" s="1"/>
      <c r="D43" s="1"/>
      <c r="E43" s="16"/>
      <c r="F43" s="1"/>
      <c r="G43" s="16"/>
      <c r="H43" s="16"/>
      <c r="I43" s="1"/>
      <c r="J43" s="1"/>
      <c r="K43" s="1"/>
      <c r="L43" s="1"/>
      <c r="M43" s="1"/>
      <c r="N43" s="1"/>
      <c r="O43" s="1"/>
      <c r="P43" s="1"/>
      <c r="Q43" s="1"/>
      <c r="R43" s="1"/>
      <c r="S43" s="1"/>
      <c r="T43" s="15"/>
      <c r="U43" s="15"/>
      <c r="W43" s="13"/>
      <c r="X43" s="16"/>
      <c r="Y43" s="1"/>
      <c r="Z43" s="1"/>
    </row>
    <row r="44" spans="1:26" x14ac:dyDescent="0.25">
      <c r="A44" s="1"/>
      <c r="B44" s="1"/>
      <c r="C44" s="1"/>
      <c r="D44" s="1"/>
      <c r="E44" s="16"/>
      <c r="F44" s="1"/>
      <c r="G44" s="16"/>
      <c r="H44" s="16"/>
      <c r="I44" s="1"/>
      <c r="J44" s="1"/>
      <c r="K44" s="1"/>
      <c r="L44" s="1"/>
      <c r="M44" s="1"/>
      <c r="N44" s="1"/>
      <c r="O44" s="1"/>
      <c r="P44" s="1"/>
      <c r="Q44" s="1"/>
      <c r="R44" s="1"/>
      <c r="S44" s="1"/>
      <c r="T44" s="15"/>
      <c r="U44" s="15"/>
      <c r="W44" s="13"/>
      <c r="X44" s="16"/>
      <c r="Y44" s="1"/>
      <c r="Z44" s="1"/>
    </row>
    <row r="45" spans="1:26" x14ac:dyDescent="0.25">
      <c r="A45" s="1"/>
      <c r="B45" s="1"/>
      <c r="C45" s="1"/>
      <c r="D45" s="1"/>
      <c r="E45" s="16"/>
      <c r="F45" s="1"/>
      <c r="G45" s="16"/>
      <c r="H45" s="16"/>
      <c r="I45" s="1"/>
      <c r="J45" s="1"/>
      <c r="K45" s="1"/>
      <c r="L45" s="1"/>
      <c r="M45" s="1"/>
      <c r="N45" s="1"/>
      <c r="O45" s="1"/>
      <c r="P45" s="1"/>
      <c r="Q45" s="1"/>
      <c r="R45" s="1"/>
      <c r="S45" s="1"/>
      <c r="T45" s="15"/>
      <c r="U45" s="15"/>
      <c r="W45" s="13"/>
      <c r="X45" s="16"/>
      <c r="Y45" s="1"/>
      <c r="Z45" s="1"/>
    </row>
    <row r="46" spans="1:26" x14ac:dyDescent="0.25">
      <c r="A46" s="1"/>
      <c r="B46" s="1"/>
      <c r="C46" s="1"/>
      <c r="D46" s="1"/>
      <c r="E46" s="16"/>
      <c r="F46" s="1"/>
      <c r="G46" s="16"/>
      <c r="H46" s="16"/>
      <c r="I46" s="1"/>
      <c r="J46" s="1"/>
      <c r="K46" s="1"/>
      <c r="L46" s="1"/>
      <c r="M46" s="1"/>
      <c r="N46" s="1"/>
      <c r="O46" s="1"/>
      <c r="P46" s="1"/>
      <c r="Q46" s="1"/>
      <c r="R46" s="1"/>
      <c r="S46" s="1"/>
      <c r="T46" s="15"/>
      <c r="U46" s="15"/>
      <c r="W46" s="13"/>
      <c r="X46" s="16"/>
      <c r="Y46" s="1"/>
      <c r="Z46" s="1"/>
    </row>
    <row r="47" spans="1:26" x14ac:dyDescent="0.25">
      <c r="A47" s="1"/>
      <c r="B47" s="1"/>
      <c r="C47" s="1"/>
      <c r="D47" s="1"/>
      <c r="E47" s="16"/>
      <c r="F47" s="1"/>
      <c r="G47" s="16"/>
      <c r="H47" s="16"/>
      <c r="I47" s="1"/>
      <c r="J47" s="1"/>
      <c r="K47" s="1"/>
      <c r="L47" s="1"/>
      <c r="M47" s="1"/>
      <c r="N47" s="1"/>
      <c r="O47" s="1"/>
      <c r="P47" s="1"/>
      <c r="Q47" s="1"/>
      <c r="R47" s="1"/>
      <c r="S47" s="1"/>
      <c r="T47" s="15"/>
      <c r="U47" s="15"/>
      <c r="W47" s="13"/>
      <c r="X47" s="16"/>
      <c r="Y47" s="1"/>
      <c r="Z47" s="1"/>
    </row>
    <row r="48" spans="1:26" x14ac:dyDescent="0.25">
      <c r="A48" s="1"/>
      <c r="B48" s="1"/>
      <c r="C48" s="1"/>
      <c r="D48" s="1"/>
      <c r="E48" s="16"/>
      <c r="F48" s="1"/>
      <c r="G48" s="16"/>
      <c r="H48" s="16"/>
      <c r="I48" s="1"/>
      <c r="J48" s="1"/>
      <c r="K48" s="1"/>
      <c r="L48" s="1"/>
      <c r="M48" s="1"/>
      <c r="N48" s="1"/>
      <c r="O48" s="1"/>
      <c r="P48" s="1"/>
      <c r="Q48" s="1"/>
      <c r="R48" s="1"/>
      <c r="S48" s="1"/>
      <c r="T48" s="15"/>
      <c r="U48" s="15"/>
      <c r="W48" s="13"/>
      <c r="X48" s="16"/>
      <c r="Y48" s="1"/>
      <c r="Z48" s="1"/>
    </row>
    <row r="49" spans="1:26" x14ac:dyDescent="0.25">
      <c r="A49" s="1"/>
      <c r="B49" s="1"/>
      <c r="C49" s="1"/>
      <c r="D49" s="1"/>
      <c r="E49" s="16"/>
      <c r="F49" s="1"/>
      <c r="G49" s="16"/>
      <c r="H49" s="16"/>
      <c r="I49" s="1"/>
      <c r="J49" s="1"/>
      <c r="K49" s="1"/>
      <c r="L49" s="1"/>
      <c r="M49" s="1"/>
      <c r="N49" s="1"/>
      <c r="O49" s="1"/>
      <c r="P49" s="1"/>
      <c r="Q49" s="1"/>
      <c r="R49" s="1"/>
      <c r="S49" s="1"/>
      <c r="T49" s="15"/>
      <c r="U49" s="15"/>
      <c r="W49" s="13"/>
      <c r="X49" s="16"/>
      <c r="Y49" s="1"/>
      <c r="Z49" s="1"/>
    </row>
    <row r="50" spans="1:26" x14ac:dyDescent="0.25">
      <c r="A50" s="1"/>
      <c r="B50" s="1"/>
      <c r="C50" s="1"/>
      <c r="D50" s="1"/>
      <c r="E50" s="16"/>
      <c r="F50" s="1"/>
      <c r="G50" s="16"/>
      <c r="H50" s="16"/>
      <c r="I50" s="1"/>
      <c r="J50" s="1"/>
      <c r="K50" s="1"/>
      <c r="L50" s="1"/>
      <c r="M50" s="1"/>
      <c r="N50" s="1"/>
      <c r="O50" s="1"/>
      <c r="P50" s="1"/>
      <c r="Q50" s="1"/>
      <c r="R50" s="1"/>
      <c r="S50" s="1"/>
      <c r="T50" s="15"/>
      <c r="U50" s="15"/>
      <c r="W50" s="13"/>
      <c r="X50" s="16"/>
      <c r="Y50" s="1"/>
      <c r="Z50" s="1"/>
    </row>
    <row r="51" spans="1:26" x14ac:dyDescent="0.25">
      <c r="A51" s="1"/>
      <c r="B51" s="1"/>
      <c r="C51" s="1"/>
      <c r="D51" s="1"/>
      <c r="E51" s="16"/>
      <c r="F51" s="1"/>
      <c r="G51" s="16"/>
      <c r="H51" s="16"/>
      <c r="I51" s="1"/>
      <c r="J51" s="1"/>
      <c r="K51" s="1"/>
      <c r="L51" s="1"/>
      <c r="M51" s="1"/>
      <c r="N51" s="1"/>
      <c r="O51" s="1"/>
      <c r="P51" s="1"/>
      <c r="Q51" s="1"/>
      <c r="R51" s="1"/>
      <c r="S51" s="1"/>
      <c r="T51" s="15"/>
      <c r="U51" s="15"/>
      <c r="W51" s="13"/>
      <c r="X51" s="16"/>
      <c r="Y51" s="1"/>
      <c r="Z51" s="1"/>
    </row>
    <row r="52" spans="1:26" x14ac:dyDescent="0.25">
      <c r="A52" s="1"/>
      <c r="B52" s="1"/>
      <c r="C52" s="1"/>
      <c r="D52" s="1"/>
      <c r="E52" s="16"/>
      <c r="F52" s="1"/>
      <c r="G52" s="16"/>
      <c r="H52" s="16"/>
      <c r="I52" s="1"/>
      <c r="J52" s="1"/>
      <c r="K52" s="1"/>
      <c r="L52" s="1"/>
      <c r="M52" s="1"/>
      <c r="N52" s="1"/>
      <c r="O52" s="1"/>
      <c r="P52" s="1"/>
      <c r="Q52" s="1"/>
      <c r="R52" s="1"/>
      <c r="S52" s="1"/>
      <c r="T52" s="15"/>
      <c r="U52" s="15"/>
      <c r="W52" s="13"/>
      <c r="X52" s="16"/>
      <c r="Y52" s="1"/>
      <c r="Z52" s="1"/>
    </row>
    <row r="53" spans="1:26" x14ac:dyDescent="0.25">
      <c r="A53" s="1"/>
      <c r="B53" s="1"/>
      <c r="C53" s="1"/>
      <c r="D53" s="1"/>
      <c r="E53" s="16"/>
      <c r="F53" s="1"/>
      <c r="G53" s="16"/>
      <c r="H53" s="16"/>
      <c r="I53" s="1"/>
      <c r="J53" s="1"/>
      <c r="K53" s="1"/>
      <c r="L53" s="1"/>
      <c r="M53" s="1"/>
      <c r="N53" s="1"/>
      <c r="O53" s="1"/>
      <c r="P53" s="1"/>
      <c r="Q53" s="1"/>
      <c r="R53" s="1"/>
      <c r="S53" s="1"/>
      <c r="T53" s="15"/>
      <c r="U53" s="15"/>
      <c r="W53" s="13"/>
      <c r="X53" s="16"/>
      <c r="Y53" s="1"/>
      <c r="Z53" s="1"/>
    </row>
    <row r="54" spans="1:26" x14ac:dyDescent="0.25">
      <c r="A54" s="1"/>
      <c r="B54" s="1"/>
      <c r="C54" s="1"/>
      <c r="D54" s="1"/>
      <c r="E54" s="16"/>
      <c r="F54" s="1"/>
      <c r="G54" s="16"/>
      <c r="H54" s="16"/>
      <c r="I54" s="1"/>
      <c r="J54" s="1"/>
      <c r="K54" s="1"/>
      <c r="L54" s="1"/>
      <c r="M54" s="1"/>
      <c r="N54" s="1"/>
      <c r="O54" s="1"/>
      <c r="P54" s="1"/>
      <c r="Q54" s="1"/>
      <c r="R54" s="1"/>
      <c r="S54" s="1"/>
      <c r="T54" s="15"/>
      <c r="U54" s="15"/>
      <c r="W54" s="13"/>
      <c r="X54" s="16"/>
      <c r="Y54" s="1"/>
      <c r="Z54" s="1"/>
    </row>
    <row r="55" spans="1:26" x14ac:dyDescent="0.25">
      <c r="A55" s="1"/>
      <c r="B55" s="1"/>
      <c r="C55" s="1"/>
      <c r="D55" s="1"/>
      <c r="E55" s="16"/>
      <c r="F55" s="1"/>
      <c r="G55" s="16"/>
      <c r="H55" s="16"/>
      <c r="I55" s="1"/>
      <c r="J55" s="1"/>
      <c r="K55" s="1"/>
      <c r="L55" s="1"/>
      <c r="M55" s="1"/>
      <c r="N55" s="1"/>
      <c r="O55" s="1"/>
      <c r="P55" s="1"/>
      <c r="Q55" s="1"/>
      <c r="R55" s="1"/>
      <c r="S55" s="1"/>
      <c r="T55" s="15"/>
      <c r="U55" s="15"/>
      <c r="W55" s="13"/>
      <c r="X55" s="16"/>
      <c r="Y55" s="1"/>
      <c r="Z55" s="1"/>
    </row>
    <row r="56" spans="1:26" x14ac:dyDescent="0.25">
      <c r="A56" s="1"/>
      <c r="B56" s="1"/>
      <c r="C56" s="1"/>
      <c r="D56" s="1"/>
      <c r="E56" s="16"/>
      <c r="F56" s="1"/>
      <c r="G56" s="16"/>
      <c r="H56" s="16"/>
      <c r="I56" s="1"/>
      <c r="J56" s="1"/>
      <c r="K56" s="1"/>
      <c r="L56" s="1"/>
      <c r="M56" s="1"/>
      <c r="N56" s="1"/>
      <c r="O56" s="1"/>
      <c r="P56" s="1"/>
      <c r="Q56" s="1"/>
      <c r="R56" s="1"/>
      <c r="S56" s="1"/>
      <c r="T56" s="15"/>
      <c r="U56" s="15"/>
      <c r="W56" s="13"/>
      <c r="X56" s="16"/>
      <c r="Y56" s="1"/>
      <c r="Z56" s="1"/>
    </row>
    <row r="57" spans="1:26" x14ac:dyDescent="0.25">
      <c r="A57" s="1"/>
      <c r="B57" s="1"/>
      <c r="C57" s="1"/>
      <c r="D57" s="1"/>
      <c r="E57" s="16"/>
      <c r="F57" s="1"/>
      <c r="G57" s="16"/>
      <c r="H57" s="16"/>
      <c r="I57" s="1"/>
      <c r="J57" s="1"/>
      <c r="K57" s="1"/>
      <c r="L57" s="1"/>
      <c r="M57" s="1"/>
      <c r="N57" s="1"/>
      <c r="O57" s="1"/>
      <c r="P57" s="1"/>
      <c r="Q57" s="1"/>
      <c r="R57" s="1"/>
      <c r="S57" s="1"/>
      <c r="T57" s="15"/>
      <c r="U57" s="15"/>
      <c r="W57" s="13"/>
      <c r="X57" s="16"/>
      <c r="Y57" s="1"/>
      <c r="Z57" s="1"/>
    </row>
    <row r="58" spans="1:26" x14ac:dyDescent="0.25">
      <c r="A58" s="1"/>
      <c r="B58" s="1"/>
      <c r="C58" s="1"/>
      <c r="D58" s="1"/>
      <c r="E58" s="16"/>
      <c r="F58" s="1"/>
      <c r="G58" s="16"/>
      <c r="H58" s="16"/>
      <c r="I58" s="1"/>
      <c r="J58" s="1"/>
      <c r="K58" s="1"/>
      <c r="L58" s="1"/>
      <c r="M58" s="1"/>
      <c r="N58" s="1"/>
      <c r="O58" s="1"/>
      <c r="P58" s="1"/>
      <c r="Q58" s="1"/>
      <c r="R58" s="1"/>
      <c r="S58" s="1"/>
      <c r="T58" s="15"/>
      <c r="U58" s="15"/>
      <c r="W58" s="13"/>
      <c r="X58" s="16"/>
      <c r="Y58" s="1"/>
      <c r="Z58" s="1"/>
    </row>
    <row r="59" spans="1:26" x14ac:dyDescent="0.25">
      <c r="A59" s="1"/>
      <c r="B59" s="1"/>
      <c r="C59" s="1"/>
      <c r="D59" s="1"/>
      <c r="E59" s="16"/>
      <c r="F59" s="1"/>
      <c r="G59" s="16"/>
      <c r="H59" s="16"/>
      <c r="I59" s="1"/>
      <c r="J59" s="1"/>
      <c r="K59" s="1"/>
      <c r="L59" s="1"/>
      <c r="M59" s="1"/>
      <c r="N59" s="1"/>
      <c r="O59" s="1"/>
      <c r="P59" s="1"/>
      <c r="Q59" s="1"/>
      <c r="R59" s="1"/>
      <c r="S59" s="1"/>
      <c r="T59" s="15"/>
      <c r="U59" s="15"/>
      <c r="W59" s="13"/>
      <c r="X59" s="16"/>
      <c r="Y59" s="1"/>
      <c r="Z59" s="1"/>
    </row>
    <row r="60" spans="1:26" x14ac:dyDescent="0.25">
      <c r="A60" s="1"/>
      <c r="B60" s="1"/>
      <c r="C60" s="1"/>
      <c r="D60" s="1"/>
      <c r="E60" s="16"/>
      <c r="F60" s="1"/>
      <c r="G60" s="16"/>
      <c r="H60" s="16"/>
      <c r="I60" s="1"/>
      <c r="J60" s="1"/>
      <c r="K60" s="1"/>
      <c r="L60" s="1"/>
      <c r="M60" s="1"/>
      <c r="N60" s="1"/>
      <c r="O60" s="1"/>
      <c r="P60" s="1"/>
      <c r="Q60" s="1"/>
      <c r="R60" s="1"/>
      <c r="S60" s="1"/>
      <c r="T60" s="15"/>
      <c r="U60" s="15"/>
      <c r="W60" s="13"/>
      <c r="X60" s="16"/>
      <c r="Y60" s="1"/>
      <c r="Z60" s="1"/>
    </row>
    <row r="61" spans="1:26" x14ac:dyDescent="0.25">
      <c r="A61" s="1"/>
      <c r="B61" s="1"/>
      <c r="C61" s="1"/>
      <c r="D61" s="1"/>
      <c r="E61" s="16"/>
      <c r="F61" s="1"/>
      <c r="G61" s="16"/>
      <c r="H61" s="16"/>
      <c r="I61" s="1"/>
      <c r="J61" s="1"/>
      <c r="K61" s="1"/>
      <c r="L61" s="1"/>
      <c r="M61" s="1"/>
      <c r="N61" s="1"/>
      <c r="O61" s="1"/>
      <c r="P61" s="1"/>
      <c r="Q61" s="1"/>
      <c r="R61" s="1"/>
      <c r="S61" s="1"/>
      <c r="T61" s="15"/>
      <c r="U61" s="15"/>
      <c r="W61" s="13"/>
      <c r="X61" s="16"/>
      <c r="Y61" s="1"/>
      <c r="Z61" s="1"/>
    </row>
    <row r="62" spans="1:26" x14ac:dyDescent="0.25">
      <c r="A62" s="1"/>
      <c r="B62" s="1"/>
      <c r="C62" s="1"/>
      <c r="D62" s="1"/>
      <c r="E62" s="16"/>
      <c r="F62" s="1"/>
      <c r="G62" s="16"/>
      <c r="H62" s="16"/>
      <c r="I62" s="1"/>
      <c r="J62" s="1"/>
      <c r="K62" s="1"/>
      <c r="L62" s="1"/>
      <c r="M62" s="1"/>
      <c r="N62" s="1"/>
      <c r="O62" s="1"/>
      <c r="P62" s="1"/>
      <c r="Q62" s="1"/>
      <c r="R62" s="1"/>
      <c r="S62" s="1"/>
      <c r="T62" s="15"/>
      <c r="U62" s="15"/>
      <c r="W62" s="13"/>
      <c r="X62" s="16"/>
      <c r="Y62" s="1"/>
      <c r="Z62" s="1"/>
    </row>
    <row r="63" spans="1:26" x14ac:dyDescent="0.25">
      <c r="A63" s="1"/>
      <c r="B63" s="1"/>
      <c r="C63" s="1"/>
      <c r="D63" s="1"/>
      <c r="E63" s="16"/>
      <c r="F63" s="1"/>
      <c r="G63" s="16"/>
      <c r="H63" s="16"/>
      <c r="I63" s="1"/>
      <c r="J63" s="1"/>
      <c r="K63" s="1"/>
      <c r="L63" s="1"/>
      <c r="M63" s="1"/>
      <c r="N63" s="1"/>
      <c r="O63" s="1"/>
      <c r="P63" s="1"/>
      <c r="Q63" s="1"/>
      <c r="R63" s="1"/>
      <c r="S63" s="1"/>
      <c r="T63" s="15"/>
      <c r="U63" s="15"/>
      <c r="W63" s="13"/>
      <c r="X63" s="16"/>
      <c r="Y63" s="1"/>
      <c r="Z63" s="1"/>
    </row>
    <row r="64" spans="1:26" x14ac:dyDescent="0.25">
      <c r="A64" s="1"/>
      <c r="B64" s="1"/>
      <c r="C64" s="1"/>
      <c r="D64" s="1"/>
      <c r="E64" s="16"/>
      <c r="F64" s="1"/>
      <c r="G64" s="16"/>
      <c r="H64" s="16"/>
      <c r="I64" s="1"/>
      <c r="J64" s="1"/>
      <c r="K64" s="1"/>
      <c r="L64" s="1"/>
      <c r="M64" s="1"/>
      <c r="N64" s="1"/>
      <c r="O64" s="1"/>
      <c r="P64" s="1"/>
      <c r="Q64" s="1"/>
      <c r="R64" s="1"/>
      <c r="S64" s="1"/>
      <c r="T64" s="15"/>
      <c r="U64" s="15"/>
      <c r="W64" s="13"/>
      <c r="X64" s="16"/>
      <c r="Y64" s="1"/>
      <c r="Z64" s="1"/>
    </row>
    <row r="65" spans="1:26" x14ac:dyDescent="0.25">
      <c r="A65" s="1"/>
      <c r="B65" s="1"/>
      <c r="C65" s="1"/>
      <c r="D65" s="1"/>
      <c r="E65" s="16"/>
      <c r="F65" s="1"/>
      <c r="G65" s="16"/>
      <c r="H65" s="16"/>
      <c r="I65" s="1"/>
      <c r="J65" s="1"/>
      <c r="K65" s="1"/>
      <c r="L65" s="1"/>
      <c r="M65" s="1"/>
      <c r="N65" s="1"/>
      <c r="O65" s="1"/>
      <c r="P65" s="1"/>
      <c r="Q65" s="1"/>
      <c r="R65" s="1"/>
      <c r="S65" s="1"/>
      <c r="T65" s="15"/>
      <c r="U65" s="15"/>
      <c r="W65" s="13"/>
      <c r="X65" s="16"/>
      <c r="Y65" s="1"/>
      <c r="Z65" s="1"/>
    </row>
    <row r="66" spans="1:26" x14ac:dyDescent="0.25">
      <c r="A66" s="1"/>
      <c r="B66" s="1"/>
      <c r="C66" s="1"/>
      <c r="D66" s="1"/>
      <c r="E66" s="16"/>
      <c r="F66" s="1"/>
      <c r="G66" s="16"/>
      <c r="H66" s="16"/>
      <c r="I66" s="1"/>
      <c r="J66" s="1"/>
      <c r="K66" s="1"/>
      <c r="L66" s="1"/>
      <c r="M66" s="1"/>
      <c r="N66" s="1"/>
      <c r="O66" s="1"/>
      <c r="P66" s="1"/>
      <c r="Q66" s="1"/>
      <c r="R66" s="1"/>
      <c r="S66" s="1"/>
      <c r="T66" s="15"/>
      <c r="U66" s="15"/>
      <c r="W66" s="13"/>
      <c r="X66" s="16"/>
      <c r="Y66" s="1"/>
      <c r="Z66" s="1"/>
    </row>
    <row r="67" spans="1:26" x14ac:dyDescent="0.25">
      <c r="A67" s="1"/>
      <c r="B67" s="1"/>
      <c r="C67" s="1"/>
      <c r="D67" s="1"/>
      <c r="E67" s="16"/>
      <c r="F67" s="1"/>
      <c r="G67" s="16"/>
      <c r="H67" s="16"/>
      <c r="I67" s="1"/>
      <c r="J67" s="1"/>
      <c r="K67" s="1"/>
      <c r="L67" s="1"/>
      <c r="M67" s="1"/>
      <c r="N67" s="1"/>
      <c r="O67" s="1"/>
      <c r="P67" s="1"/>
      <c r="Q67" s="1"/>
      <c r="R67" s="1"/>
      <c r="S67" s="1"/>
      <c r="T67" s="15"/>
      <c r="U67" s="15"/>
      <c r="W67" s="13"/>
      <c r="X67" s="16"/>
      <c r="Y67" s="1"/>
      <c r="Z67" s="1"/>
    </row>
    <row r="68" spans="1:26" x14ac:dyDescent="0.25">
      <c r="A68" s="1"/>
      <c r="B68" s="1"/>
      <c r="C68" s="1"/>
      <c r="D68" s="1"/>
      <c r="E68" s="16"/>
      <c r="F68" s="1"/>
      <c r="G68" s="16"/>
      <c r="H68" s="16"/>
      <c r="I68" s="1"/>
      <c r="J68" s="1"/>
      <c r="K68" s="1"/>
      <c r="L68" s="1"/>
      <c r="M68" s="1"/>
      <c r="N68" s="1"/>
      <c r="O68" s="1"/>
      <c r="P68" s="1"/>
      <c r="Q68" s="1"/>
      <c r="R68" s="1"/>
      <c r="S68" s="1"/>
      <c r="T68" s="15"/>
      <c r="U68" s="15"/>
      <c r="W68" s="13"/>
      <c r="X68" s="16"/>
      <c r="Y68" s="1"/>
      <c r="Z68" s="1"/>
    </row>
    <row r="69" spans="1:26" x14ac:dyDescent="0.25">
      <c r="A69" s="1"/>
      <c r="B69" s="1"/>
      <c r="C69" s="1"/>
      <c r="D69" s="1"/>
      <c r="E69" s="16"/>
      <c r="F69" s="1"/>
      <c r="G69" s="16"/>
      <c r="H69" s="16"/>
      <c r="I69" s="1"/>
      <c r="J69" s="1"/>
      <c r="K69" s="1"/>
      <c r="L69" s="1"/>
      <c r="M69" s="1"/>
      <c r="N69" s="1"/>
      <c r="O69" s="1"/>
      <c r="P69" s="1"/>
      <c r="Q69" s="1"/>
      <c r="R69" s="1"/>
      <c r="S69" s="1"/>
      <c r="T69" s="15"/>
      <c r="U69" s="15"/>
      <c r="W69" s="13"/>
      <c r="X69" s="16"/>
      <c r="Y69" s="1"/>
      <c r="Z69" s="1"/>
    </row>
    <row r="70" spans="1:26" x14ac:dyDescent="0.25">
      <c r="A70" s="1"/>
      <c r="B70" s="1"/>
      <c r="C70" s="1"/>
      <c r="D70" s="1"/>
      <c r="E70" s="16"/>
      <c r="F70" s="1"/>
      <c r="G70" s="16"/>
      <c r="H70" s="16"/>
      <c r="I70" s="1"/>
      <c r="J70" s="1"/>
      <c r="K70" s="1"/>
      <c r="L70" s="1"/>
      <c r="M70" s="1"/>
      <c r="N70" s="1"/>
      <c r="O70" s="1"/>
      <c r="P70" s="1"/>
      <c r="Q70" s="1"/>
      <c r="R70" s="1"/>
      <c r="S70" s="1"/>
      <c r="T70" s="15"/>
      <c r="U70" s="15"/>
      <c r="W70" s="13"/>
      <c r="X70" s="16"/>
      <c r="Y70" s="1"/>
      <c r="Z70" s="1"/>
    </row>
    <row r="71" spans="1:26" x14ac:dyDescent="0.25">
      <c r="A71" s="1"/>
      <c r="B71" s="1"/>
      <c r="C71" s="1"/>
      <c r="D71" s="1"/>
      <c r="E71" s="16"/>
      <c r="F71" s="1"/>
      <c r="G71" s="16"/>
      <c r="H71" s="16"/>
      <c r="I71" s="1"/>
      <c r="J71" s="1"/>
      <c r="K71" s="1"/>
      <c r="L71" s="1"/>
      <c r="M71" s="1"/>
      <c r="N71" s="1"/>
      <c r="O71" s="1"/>
      <c r="P71" s="1"/>
      <c r="Q71" s="1"/>
      <c r="R71" s="1"/>
      <c r="S71" s="1"/>
      <c r="T71" s="15"/>
      <c r="U71" s="15"/>
      <c r="W71" s="13"/>
      <c r="X71" s="16"/>
      <c r="Y71" s="1"/>
      <c r="Z71" s="1"/>
    </row>
    <row r="72" spans="1:26" x14ac:dyDescent="0.25">
      <c r="A72" s="1"/>
      <c r="B72" s="1"/>
      <c r="C72" s="1"/>
      <c r="D72" s="1"/>
      <c r="E72" s="16"/>
      <c r="F72" s="1"/>
      <c r="G72" s="16"/>
      <c r="H72" s="16"/>
      <c r="I72" s="1"/>
      <c r="J72" s="1"/>
      <c r="K72" s="1"/>
      <c r="L72" s="1"/>
      <c r="M72" s="1"/>
      <c r="N72" s="1"/>
      <c r="O72" s="1"/>
      <c r="P72" s="1"/>
      <c r="Q72" s="1"/>
      <c r="R72" s="1"/>
      <c r="S72" s="1"/>
      <c r="T72" s="15"/>
      <c r="U72" s="15"/>
      <c r="W72" s="13"/>
      <c r="X72" s="16"/>
      <c r="Y72" s="1"/>
      <c r="Z72" s="1"/>
    </row>
    <row r="73" spans="1:26" x14ac:dyDescent="0.25">
      <c r="A73" s="1"/>
      <c r="B73" s="1"/>
      <c r="C73" s="1"/>
      <c r="D73" s="1"/>
      <c r="E73" s="16"/>
      <c r="F73" s="1"/>
      <c r="G73" s="16"/>
      <c r="H73" s="16"/>
      <c r="I73" s="1"/>
      <c r="J73" s="1"/>
      <c r="K73" s="1"/>
      <c r="L73" s="1"/>
      <c r="M73" s="1"/>
      <c r="N73" s="1"/>
      <c r="O73" s="1"/>
      <c r="P73" s="1"/>
      <c r="Q73" s="1"/>
      <c r="R73" s="1"/>
      <c r="S73" s="1"/>
      <c r="T73" s="15"/>
      <c r="U73" s="15"/>
      <c r="W73" s="13"/>
      <c r="X73" s="16"/>
      <c r="Y73" s="1"/>
      <c r="Z73" s="1"/>
    </row>
    <row r="74" spans="1:26" x14ac:dyDescent="0.25">
      <c r="A74" s="1"/>
      <c r="B74" s="1"/>
      <c r="C74" s="1"/>
      <c r="D74" s="1"/>
      <c r="E74" s="16"/>
      <c r="F74" s="1"/>
      <c r="G74" s="16"/>
      <c r="H74" s="16"/>
      <c r="I74" s="1"/>
      <c r="J74" s="1"/>
      <c r="K74" s="1"/>
      <c r="L74" s="1"/>
      <c r="M74" s="1"/>
      <c r="N74" s="1"/>
      <c r="O74" s="1"/>
      <c r="P74" s="1"/>
      <c r="Q74" s="1"/>
      <c r="R74" s="1"/>
      <c r="S74" s="1"/>
      <c r="T74" s="15"/>
      <c r="U74" s="15"/>
      <c r="W74" s="13"/>
      <c r="X74" s="16"/>
      <c r="Y74" s="1"/>
      <c r="Z74" s="1"/>
    </row>
    <row r="75" spans="1:26" x14ac:dyDescent="0.25">
      <c r="A75" s="1"/>
      <c r="B75" s="1"/>
      <c r="C75" s="1"/>
      <c r="D75" s="1"/>
      <c r="E75" s="16"/>
      <c r="F75" s="1"/>
      <c r="G75" s="16"/>
      <c r="H75" s="16"/>
      <c r="I75" s="1"/>
      <c r="J75" s="1"/>
      <c r="K75" s="1"/>
      <c r="L75" s="1"/>
      <c r="M75" s="1"/>
      <c r="N75" s="1"/>
      <c r="O75" s="1"/>
      <c r="P75" s="1"/>
      <c r="Q75" s="1"/>
      <c r="R75" s="1"/>
      <c r="S75" s="1"/>
      <c r="T75" s="15"/>
      <c r="U75" s="15"/>
      <c r="W75" s="13"/>
      <c r="X75" s="16"/>
      <c r="Y75" s="1"/>
      <c r="Z75" s="1"/>
    </row>
    <row r="76" spans="1:26" x14ac:dyDescent="0.25">
      <c r="A76" s="1"/>
      <c r="B76" s="1"/>
      <c r="C76" s="1"/>
      <c r="D76" s="1"/>
      <c r="E76" s="16"/>
      <c r="F76" s="1"/>
      <c r="G76" s="16"/>
      <c r="H76" s="16"/>
      <c r="I76" s="1"/>
      <c r="J76" s="1"/>
      <c r="K76" s="1"/>
      <c r="L76" s="1"/>
      <c r="M76" s="1"/>
      <c r="N76" s="1"/>
      <c r="O76" s="1"/>
      <c r="P76" s="1"/>
      <c r="Q76" s="1"/>
      <c r="R76" s="1"/>
      <c r="S76" s="1"/>
      <c r="T76" s="15"/>
      <c r="U76" s="15"/>
      <c r="W76" s="13"/>
      <c r="X76" s="16"/>
      <c r="Y76" s="1"/>
      <c r="Z76" s="1"/>
    </row>
    <row r="77" spans="1:26" x14ac:dyDescent="0.25">
      <c r="A77" s="1"/>
      <c r="B77" s="1"/>
      <c r="C77" s="1"/>
      <c r="D77" s="1"/>
      <c r="E77" s="16"/>
      <c r="F77" s="1"/>
      <c r="G77" s="16"/>
      <c r="H77" s="16"/>
      <c r="I77" s="1"/>
      <c r="J77" s="1"/>
      <c r="K77" s="1"/>
      <c r="L77" s="1"/>
      <c r="M77" s="1"/>
      <c r="N77" s="1"/>
      <c r="O77" s="1"/>
      <c r="P77" s="1"/>
      <c r="Q77" s="1"/>
      <c r="R77" s="1"/>
      <c r="S77" s="1"/>
      <c r="T77" s="15"/>
      <c r="U77" s="15"/>
      <c r="W77" s="13"/>
      <c r="X77" s="16"/>
      <c r="Y77" s="1"/>
      <c r="Z77" s="1"/>
    </row>
    <row r="78" spans="1:26" x14ac:dyDescent="0.25">
      <c r="A78" s="1"/>
      <c r="B78" s="1"/>
      <c r="C78" s="1"/>
      <c r="D78" s="1"/>
      <c r="E78" s="16"/>
      <c r="F78" s="1"/>
      <c r="G78" s="16"/>
      <c r="H78" s="16"/>
      <c r="I78" s="1"/>
      <c r="J78" s="1"/>
      <c r="K78" s="1"/>
      <c r="L78" s="1"/>
      <c r="M78" s="1"/>
      <c r="N78" s="1"/>
      <c r="O78" s="1"/>
      <c r="P78" s="1"/>
      <c r="Q78" s="1"/>
      <c r="R78" s="1"/>
      <c r="S78" s="1"/>
      <c r="T78" s="15"/>
      <c r="U78" s="15"/>
      <c r="W78" s="13"/>
      <c r="X78" s="16"/>
      <c r="Y78" s="1"/>
      <c r="Z78" s="1"/>
    </row>
    <row r="79" spans="1:26" x14ac:dyDescent="0.25">
      <c r="A79" s="1"/>
      <c r="B79" s="1"/>
      <c r="C79" s="1"/>
      <c r="D79" s="1"/>
      <c r="E79" s="16"/>
      <c r="F79" s="1"/>
      <c r="G79" s="16"/>
      <c r="H79" s="16"/>
      <c r="I79" s="1"/>
      <c r="J79" s="1"/>
      <c r="K79" s="1"/>
      <c r="L79" s="1"/>
      <c r="M79" s="1"/>
      <c r="N79" s="1"/>
      <c r="O79" s="1"/>
      <c r="P79" s="1"/>
      <c r="Q79" s="1"/>
      <c r="R79" s="1"/>
      <c r="S79" s="1"/>
      <c r="T79" s="15"/>
      <c r="U79" s="15"/>
      <c r="W79" s="13"/>
      <c r="X79" s="16"/>
      <c r="Y79" s="1"/>
      <c r="Z79" s="1"/>
    </row>
    <row r="80" spans="1:26" x14ac:dyDescent="0.25">
      <c r="A80" s="1"/>
      <c r="B80" s="1"/>
      <c r="C80" s="1"/>
      <c r="D80" s="1"/>
      <c r="E80" s="16"/>
      <c r="F80" s="1"/>
      <c r="G80" s="16"/>
      <c r="H80" s="16"/>
      <c r="I80" s="1"/>
      <c r="J80" s="1"/>
      <c r="K80" s="1"/>
      <c r="L80" s="1"/>
      <c r="M80" s="1"/>
      <c r="N80" s="1"/>
      <c r="O80" s="1"/>
      <c r="P80" s="1"/>
      <c r="Q80" s="1"/>
      <c r="R80" s="1"/>
      <c r="S80" s="1"/>
      <c r="T80" s="15"/>
      <c r="U80" s="15"/>
      <c r="W80" s="13"/>
      <c r="X80" s="16"/>
      <c r="Y80" s="1"/>
      <c r="Z80" s="1"/>
    </row>
    <row r="81" spans="1:26" x14ac:dyDescent="0.25">
      <c r="A81" s="1"/>
      <c r="B81" s="1"/>
      <c r="C81" s="1"/>
      <c r="D81" s="1"/>
      <c r="E81" s="16"/>
      <c r="F81" s="1"/>
      <c r="G81" s="16"/>
      <c r="H81" s="16"/>
      <c r="I81" s="1"/>
      <c r="J81" s="1"/>
      <c r="K81" s="1"/>
      <c r="L81" s="1"/>
      <c r="M81" s="1"/>
      <c r="N81" s="1"/>
      <c r="O81" s="1"/>
      <c r="P81" s="1"/>
      <c r="Q81" s="1"/>
      <c r="R81" s="1"/>
      <c r="S81" s="1"/>
      <c r="T81" s="15"/>
      <c r="U81" s="15"/>
      <c r="W81" s="13"/>
      <c r="X81" s="16"/>
      <c r="Y81" s="1"/>
      <c r="Z81" s="1"/>
    </row>
    <row r="82" spans="1:26" x14ac:dyDescent="0.25">
      <c r="A82" s="1"/>
      <c r="B82" s="1"/>
      <c r="C82" s="1"/>
      <c r="D82" s="1"/>
      <c r="E82" s="16"/>
      <c r="F82" s="1"/>
      <c r="G82" s="16"/>
      <c r="H82" s="16"/>
      <c r="I82" s="1"/>
      <c r="J82" s="1"/>
      <c r="K82" s="1"/>
      <c r="L82" s="1"/>
      <c r="M82" s="1"/>
      <c r="N82" s="1"/>
      <c r="O82" s="1"/>
      <c r="P82" s="1"/>
      <c r="Q82" s="1"/>
      <c r="R82" s="1"/>
      <c r="S82" s="1"/>
      <c r="T82" s="15"/>
      <c r="U82" s="15"/>
      <c r="W82" s="13"/>
      <c r="X82" s="16"/>
      <c r="Y82" s="1"/>
      <c r="Z82" s="1"/>
    </row>
    <row r="83" spans="1:26" x14ac:dyDescent="0.25">
      <c r="A83" s="1"/>
      <c r="B83" s="1"/>
      <c r="C83" s="1"/>
      <c r="D83" s="1"/>
      <c r="E83" s="16"/>
      <c r="F83" s="1"/>
      <c r="G83" s="16"/>
      <c r="H83" s="16"/>
      <c r="I83" s="1"/>
      <c r="J83" s="1"/>
      <c r="K83" s="1"/>
      <c r="L83" s="1"/>
      <c r="M83" s="1"/>
      <c r="N83" s="1"/>
      <c r="O83" s="1"/>
      <c r="P83" s="1"/>
      <c r="Q83" s="1"/>
      <c r="R83" s="1"/>
      <c r="S83" s="1"/>
      <c r="T83" s="15"/>
      <c r="U83" s="15"/>
      <c r="W83" s="13"/>
      <c r="X83" s="16"/>
      <c r="Y83" s="1"/>
      <c r="Z83" s="1"/>
    </row>
    <row r="84" spans="1:26" x14ac:dyDescent="0.25">
      <c r="A84" s="1"/>
      <c r="B84" s="1"/>
      <c r="C84" s="1"/>
      <c r="D84" s="1"/>
      <c r="E84" s="16"/>
      <c r="F84" s="1"/>
      <c r="G84" s="16"/>
      <c r="H84" s="16"/>
      <c r="I84" s="1"/>
      <c r="J84" s="1"/>
      <c r="K84" s="1"/>
      <c r="L84" s="1"/>
      <c r="M84" s="1"/>
      <c r="N84" s="1"/>
      <c r="O84" s="1"/>
      <c r="P84" s="1"/>
      <c r="Q84" s="1"/>
      <c r="R84" s="1"/>
      <c r="S84" s="1"/>
      <c r="T84" s="15"/>
      <c r="U84" s="15"/>
      <c r="W84" s="13"/>
      <c r="X84" s="16"/>
      <c r="Y84" s="1"/>
      <c r="Z84" s="1"/>
    </row>
    <row r="85" spans="1:26" x14ac:dyDescent="0.25">
      <c r="A85" s="1"/>
      <c r="B85" s="1"/>
      <c r="C85" s="1"/>
      <c r="D85" s="1"/>
      <c r="E85" s="16"/>
      <c r="F85" s="1"/>
      <c r="G85" s="16"/>
      <c r="H85" s="16"/>
      <c r="I85" s="1"/>
      <c r="J85" s="1"/>
      <c r="K85" s="1"/>
      <c r="L85" s="1"/>
      <c r="M85" s="1"/>
      <c r="N85" s="1"/>
      <c r="O85" s="1"/>
      <c r="P85" s="1"/>
      <c r="Q85" s="1"/>
      <c r="R85" s="1"/>
      <c r="S85" s="1"/>
      <c r="T85" s="15"/>
      <c r="U85" s="15"/>
      <c r="W85" s="13"/>
      <c r="X85" s="16"/>
      <c r="Y85" s="1"/>
      <c r="Z85" s="1"/>
    </row>
    <row r="86" spans="1:26" x14ac:dyDescent="0.25">
      <c r="A86" s="1"/>
      <c r="B86" s="1"/>
      <c r="C86" s="1"/>
      <c r="D86" s="1"/>
      <c r="E86" s="16"/>
      <c r="F86" s="1"/>
      <c r="G86" s="16"/>
      <c r="H86" s="16"/>
      <c r="I86" s="1"/>
      <c r="J86" s="1"/>
      <c r="K86" s="1"/>
      <c r="L86" s="1"/>
      <c r="M86" s="1"/>
      <c r="N86" s="1"/>
      <c r="O86" s="1"/>
      <c r="P86" s="1"/>
      <c r="Q86" s="1"/>
      <c r="R86" s="1"/>
      <c r="S86" s="1"/>
      <c r="T86" s="15"/>
      <c r="U86" s="15"/>
      <c r="W86" s="13"/>
      <c r="X86" s="16"/>
      <c r="Y86" s="1"/>
      <c r="Z86" s="1"/>
    </row>
    <row r="87" spans="1:26" x14ac:dyDescent="0.25">
      <c r="A87" s="1"/>
      <c r="B87" s="1"/>
      <c r="C87" s="1"/>
      <c r="D87" s="1"/>
      <c r="E87" s="16"/>
      <c r="F87" s="1"/>
      <c r="G87" s="16"/>
      <c r="H87" s="16"/>
      <c r="I87" s="1"/>
      <c r="J87" s="1"/>
      <c r="K87" s="1"/>
      <c r="L87" s="1"/>
      <c r="M87" s="1"/>
      <c r="N87" s="1"/>
      <c r="O87" s="1"/>
      <c r="P87" s="1"/>
      <c r="Q87" s="1"/>
      <c r="R87" s="1"/>
      <c r="S87" s="1"/>
      <c r="T87" s="15"/>
      <c r="U87" s="15"/>
      <c r="W87" s="13"/>
      <c r="X87" s="16"/>
      <c r="Y87" s="1"/>
      <c r="Z87" s="1"/>
    </row>
    <row r="88" spans="1:26" x14ac:dyDescent="0.25">
      <c r="A88" s="1"/>
      <c r="B88" s="1"/>
      <c r="C88" s="1"/>
      <c r="D88" s="1"/>
      <c r="E88" s="16"/>
      <c r="F88" s="1"/>
      <c r="G88" s="16"/>
      <c r="H88" s="16"/>
      <c r="I88" s="1"/>
      <c r="J88" s="1"/>
      <c r="K88" s="1"/>
      <c r="L88" s="1"/>
      <c r="M88" s="1"/>
      <c r="N88" s="1"/>
      <c r="O88" s="1"/>
      <c r="P88" s="1"/>
      <c r="Q88" s="1"/>
      <c r="R88" s="1"/>
      <c r="S88" s="1"/>
      <c r="T88" s="15"/>
      <c r="U88" s="15"/>
      <c r="W88" s="13"/>
      <c r="X88" s="16"/>
      <c r="Y88" s="1"/>
      <c r="Z88" s="1"/>
    </row>
    <row r="89" spans="1:26" x14ac:dyDescent="0.25">
      <c r="A89" s="1"/>
      <c r="B89" s="1"/>
      <c r="C89" s="1"/>
      <c r="D89" s="1"/>
      <c r="E89" s="16"/>
      <c r="F89" s="1"/>
      <c r="G89" s="16"/>
      <c r="H89" s="16"/>
      <c r="I89" s="1"/>
      <c r="J89" s="1"/>
      <c r="K89" s="1"/>
      <c r="L89" s="1"/>
      <c r="M89" s="1"/>
      <c r="N89" s="1"/>
      <c r="O89" s="1"/>
      <c r="P89" s="1"/>
      <c r="Q89" s="1"/>
      <c r="R89" s="1"/>
      <c r="S89" s="1"/>
      <c r="T89" s="15"/>
      <c r="U89" s="15"/>
      <c r="W89" s="13"/>
      <c r="X89" s="16"/>
      <c r="Y89" s="1"/>
      <c r="Z89" s="1"/>
    </row>
    <row r="90" spans="1:26" x14ac:dyDescent="0.25">
      <c r="A90" s="1"/>
      <c r="B90" s="1"/>
      <c r="C90" s="1"/>
      <c r="D90" s="1"/>
      <c r="E90" s="16"/>
      <c r="F90" s="1"/>
      <c r="G90" s="16"/>
      <c r="H90" s="16"/>
      <c r="I90" s="1"/>
      <c r="J90" s="1"/>
      <c r="K90" s="1"/>
      <c r="L90" s="1"/>
      <c r="M90" s="1"/>
      <c r="N90" s="1"/>
      <c r="O90" s="1"/>
      <c r="P90" s="1"/>
      <c r="Q90" s="1"/>
      <c r="R90" s="1"/>
      <c r="S90" s="1"/>
      <c r="T90" s="15"/>
      <c r="U90" s="15"/>
      <c r="W90" s="13"/>
      <c r="X90" s="16"/>
      <c r="Y90" s="1"/>
      <c r="Z90" s="1"/>
    </row>
    <row r="91" spans="1:26" x14ac:dyDescent="0.25">
      <c r="A91" s="1"/>
      <c r="B91" s="1"/>
      <c r="C91" s="1"/>
      <c r="D91" s="1"/>
      <c r="E91" s="1"/>
      <c r="F91" s="1"/>
      <c r="G91" s="1"/>
      <c r="H91" s="1"/>
      <c r="I91" s="1"/>
      <c r="J91" s="1"/>
      <c r="K91" s="1"/>
      <c r="L91" s="1"/>
      <c r="M91" s="1"/>
      <c r="N91" s="1"/>
      <c r="O91" s="1"/>
      <c r="P91" s="1"/>
      <c r="Q91" s="1"/>
      <c r="R91" s="1"/>
      <c r="S91" s="1"/>
      <c r="T91" s="1"/>
      <c r="U91" s="1"/>
      <c r="W91" s="13"/>
      <c r="X91" s="1"/>
      <c r="Y91" s="1"/>
      <c r="Z91" s="1"/>
    </row>
    <row r="92" spans="1:26" x14ac:dyDescent="0.25">
      <c r="W92" s="13"/>
    </row>
    <row r="93" spans="1:26" x14ac:dyDescent="0.25">
      <c r="W93" s="13"/>
    </row>
    <row r="94" spans="1:26" x14ac:dyDescent="0.25">
      <c r="W94" s="13"/>
    </row>
    <row r="95" spans="1:26" x14ac:dyDescent="0.25">
      <c r="W95" s="13"/>
    </row>
    <row r="96" spans="1:26" x14ac:dyDescent="0.25">
      <c r="W96" s="13"/>
    </row>
    <row r="97" spans="23:23" x14ac:dyDescent="0.25">
      <c r="W97" s="13"/>
    </row>
    <row r="98" spans="23:23" x14ac:dyDescent="0.25">
      <c r="W98" s="13"/>
    </row>
    <row r="99" spans="23:23" x14ac:dyDescent="0.25">
      <c r="W99" s="13"/>
    </row>
    <row r="100" spans="23:23" x14ac:dyDescent="0.25">
      <c r="W100" s="13"/>
    </row>
    <row r="101" spans="23:23" x14ac:dyDescent="0.25">
      <c r="W101" s="13"/>
    </row>
    <row r="102" spans="23:23" x14ac:dyDescent="0.25">
      <c r="W102" s="13"/>
    </row>
    <row r="103" spans="23:23" x14ac:dyDescent="0.25">
      <c r="W103" s="13"/>
    </row>
    <row r="104" spans="23:23" x14ac:dyDescent="0.25">
      <c r="W104" s="13"/>
    </row>
    <row r="105" spans="23:23" x14ac:dyDescent="0.25">
      <c r="W105" s="13"/>
    </row>
    <row r="106" spans="23:23" x14ac:dyDescent="0.25">
      <c r="W106" s="13"/>
    </row>
    <row r="107" spans="23:23" x14ac:dyDescent="0.25">
      <c r="W107" s="13"/>
    </row>
    <row r="108" spans="23:23" x14ac:dyDescent="0.25">
      <c r="W108" s="13"/>
    </row>
    <row r="109" spans="23:23" x14ac:dyDescent="0.25">
      <c r="W109" s="13"/>
    </row>
    <row r="110" spans="23:23" x14ac:dyDescent="0.25">
      <c r="W110" s="13"/>
    </row>
    <row r="111" spans="23:23" x14ac:dyDescent="0.25">
      <c r="W111" s="13"/>
    </row>
    <row r="112" spans="23:23" x14ac:dyDescent="0.25">
      <c r="W112" s="13"/>
    </row>
    <row r="113" spans="23:23" x14ac:dyDescent="0.25">
      <c r="W113" s="13"/>
    </row>
    <row r="114" spans="23:23" x14ac:dyDescent="0.25">
      <c r="W114" s="13"/>
    </row>
    <row r="115" spans="23:23" x14ac:dyDescent="0.25">
      <c r="W115" s="13"/>
    </row>
    <row r="116" spans="23:23" x14ac:dyDescent="0.25">
      <c r="W116" s="13"/>
    </row>
    <row r="117" spans="23:23" x14ac:dyDescent="0.25">
      <c r="W117" s="13"/>
    </row>
    <row r="118" spans="23:23" x14ac:dyDescent="0.25">
      <c r="W118" s="13"/>
    </row>
    <row r="119" spans="23:23" x14ac:dyDescent="0.25">
      <c r="W119" s="13"/>
    </row>
    <row r="120" spans="23:23" x14ac:dyDescent="0.25">
      <c r="W120" s="13"/>
    </row>
    <row r="121" spans="23:23" x14ac:dyDescent="0.25">
      <c r="W121" s="13"/>
    </row>
    <row r="122" spans="23:23" x14ac:dyDescent="0.25">
      <c r="W122" s="13"/>
    </row>
    <row r="123" spans="23:23" x14ac:dyDescent="0.25">
      <c r="W123" s="13"/>
    </row>
    <row r="124" spans="23:23" x14ac:dyDescent="0.25">
      <c r="W124" s="13"/>
    </row>
    <row r="125" spans="23:23" x14ac:dyDescent="0.25">
      <c r="W125" s="13"/>
    </row>
    <row r="126" spans="23:23" x14ac:dyDescent="0.25">
      <c r="W126" s="13"/>
    </row>
    <row r="127" spans="23:23" x14ac:dyDescent="0.25">
      <c r="W127" s="13"/>
    </row>
    <row r="128" spans="23:23" x14ac:dyDescent="0.25">
      <c r="W128" s="13"/>
    </row>
    <row r="129" spans="23:23" x14ac:dyDescent="0.25">
      <c r="W129" s="13"/>
    </row>
    <row r="130" spans="23:23" x14ac:dyDescent="0.25">
      <c r="W130" s="13"/>
    </row>
    <row r="131" spans="23:23" x14ac:dyDescent="0.25">
      <c r="W131" s="13"/>
    </row>
    <row r="132" spans="23:23" x14ac:dyDescent="0.25">
      <c r="W132" s="13"/>
    </row>
    <row r="133" spans="23:23" x14ac:dyDescent="0.25">
      <c r="W133" s="13"/>
    </row>
    <row r="134" spans="23:23" x14ac:dyDescent="0.25">
      <c r="W134" s="13"/>
    </row>
    <row r="135" spans="23:23" x14ac:dyDescent="0.25">
      <c r="W135" s="13"/>
    </row>
    <row r="136" spans="23:23" x14ac:dyDescent="0.25">
      <c r="W136" s="13"/>
    </row>
    <row r="137" spans="23:23" x14ac:dyDescent="0.25">
      <c r="W137" s="13"/>
    </row>
    <row r="138" spans="23:23" x14ac:dyDescent="0.25">
      <c r="W138" s="13"/>
    </row>
    <row r="139" spans="23:23" x14ac:dyDescent="0.25">
      <c r="W139" s="13"/>
    </row>
    <row r="140" spans="23:23" x14ac:dyDescent="0.25">
      <c r="W140" s="13"/>
    </row>
    <row r="141" spans="23:23" x14ac:dyDescent="0.25">
      <c r="W141" s="13"/>
    </row>
    <row r="142" spans="23:23" x14ac:dyDescent="0.25">
      <c r="W142" s="13"/>
    </row>
    <row r="143" spans="23:23" x14ac:dyDescent="0.25">
      <c r="W143" s="13"/>
    </row>
    <row r="144" spans="23:23" x14ac:dyDescent="0.25">
      <c r="W144" s="13"/>
    </row>
    <row r="145" spans="23:23" x14ac:dyDescent="0.25">
      <c r="W145" s="13"/>
    </row>
    <row r="146" spans="23:23" x14ac:dyDescent="0.25">
      <c r="W146" s="13"/>
    </row>
    <row r="147" spans="23:23" x14ac:dyDescent="0.25">
      <c r="W147" s="13"/>
    </row>
    <row r="148" spans="23:23" x14ac:dyDescent="0.25">
      <c r="W148" s="13"/>
    </row>
    <row r="149" spans="23:23" x14ac:dyDescent="0.25">
      <c r="W149" s="13"/>
    </row>
    <row r="150" spans="23:23" x14ac:dyDescent="0.25">
      <c r="W150" s="13"/>
    </row>
    <row r="151" spans="23:23" x14ac:dyDescent="0.25">
      <c r="W151" s="13"/>
    </row>
    <row r="152" spans="23:23" x14ac:dyDescent="0.25">
      <c r="W152" s="13"/>
    </row>
    <row r="153" spans="23:23" x14ac:dyDescent="0.25">
      <c r="W153" s="13"/>
    </row>
    <row r="154" spans="23:23" x14ac:dyDescent="0.25">
      <c r="W154" s="13"/>
    </row>
    <row r="155" spans="23:23" x14ac:dyDescent="0.25">
      <c r="W155" s="13"/>
    </row>
    <row r="156" spans="23:23" x14ac:dyDescent="0.25">
      <c r="W156" s="13"/>
    </row>
    <row r="157" spans="23:23" x14ac:dyDescent="0.25">
      <c r="W157" s="13"/>
    </row>
    <row r="158" spans="23:23" x14ac:dyDescent="0.25">
      <c r="W158" s="13"/>
    </row>
    <row r="159" spans="23:23" x14ac:dyDescent="0.25">
      <c r="W159" s="13"/>
    </row>
    <row r="160" spans="23:23" x14ac:dyDescent="0.25">
      <c r="W160" s="13"/>
    </row>
    <row r="161" spans="23:23" x14ac:dyDescent="0.25">
      <c r="W161" s="13"/>
    </row>
    <row r="162" spans="23:23" x14ac:dyDescent="0.25">
      <c r="W162" s="13"/>
    </row>
    <row r="163" spans="23:23" x14ac:dyDescent="0.25">
      <c r="W163" s="13"/>
    </row>
    <row r="164" spans="23:23" x14ac:dyDescent="0.25">
      <c r="W164" s="13"/>
    </row>
    <row r="165" spans="23:23" x14ac:dyDescent="0.25">
      <c r="W165" s="13"/>
    </row>
    <row r="166" spans="23:23" x14ac:dyDescent="0.25">
      <c r="W166" s="13"/>
    </row>
    <row r="167" spans="23:23" x14ac:dyDescent="0.25">
      <c r="W167" s="13"/>
    </row>
    <row r="168" spans="23:23" x14ac:dyDescent="0.25">
      <c r="W168" s="13"/>
    </row>
    <row r="169" spans="23:23" x14ac:dyDescent="0.25">
      <c r="W169" s="13"/>
    </row>
    <row r="170" spans="23:23" x14ac:dyDescent="0.25">
      <c r="W170" s="13"/>
    </row>
    <row r="171" spans="23:23" x14ac:dyDescent="0.25">
      <c r="W171" s="13"/>
    </row>
    <row r="172" spans="23:23" x14ac:dyDescent="0.25">
      <c r="W172" s="13"/>
    </row>
    <row r="173" spans="23:23" x14ac:dyDescent="0.25">
      <c r="W173" s="13"/>
    </row>
    <row r="174" spans="23:23" x14ac:dyDescent="0.25">
      <c r="W174" s="13"/>
    </row>
    <row r="175" spans="23:23" x14ac:dyDescent="0.25">
      <c r="W175" s="13"/>
    </row>
    <row r="176" spans="23:23" x14ac:dyDescent="0.25">
      <c r="W176" s="13"/>
    </row>
    <row r="177" spans="23:23" x14ac:dyDescent="0.25">
      <c r="W177" s="13"/>
    </row>
    <row r="178" spans="23:23" x14ac:dyDescent="0.25">
      <c r="W178" s="13"/>
    </row>
    <row r="179" spans="23:23" x14ac:dyDescent="0.25">
      <c r="W179" s="13"/>
    </row>
    <row r="180" spans="23:23" x14ac:dyDescent="0.25">
      <c r="W180" s="13"/>
    </row>
    <row r="181" spans="23:23" x14ac:dyDescent="0.25">
      <c r="W181" s="13"/>
    </row>
    <row r="182" spans="23:23" x14ac:dyDescent="0.25">
      <c r="W182" s="13"/>
    </row>
    <row r="183" spans="23:23" x14ac:dyDescent="0.25">
      <c r="W183" s="13"/>
    </row>
    <row r="184" spans="23:23" x14ac:dyDescent="0.25">
      <c r="W184" s="13"/>
    </row>
    <row r="185" spans="23:23" x14ac:dyDescent="0.25">
      <c r="W185" s="13"/>
    </row>
    <row r="186" spans="23:23" x14ac:dyDescent="0.25">
      <c r="W186" s="13"/>
    </row>
    <row r="187" spans="23:23" x14ac:dyDescent="0.25">
      <c r="W187" s="13"/>
    </row>
    <row r="188" spans="23:23" x14ac:dyDescent="0.25">
      <c r="W188" s="13"/>
    </row>
    <row r="189" spans="23:23" x14ac:dyDescent="0.25">
      <c r="W189" s="13"/>
    </row>
    <row r="190" spans="23:23" x14ac:dyDescent="0.25">
      <c r="W190" s="13"/>
    </row>
    <row r="191" spans="23:23" x14ac:dyDescent="0.25">
      <c r="W191" s="13"/>
    </row>
    <row r="192" spans="23:23" x14ac:dyDescent="0.25">
      <c r="W192" s="13"/>
    </row>
    <row r="193" spans="23:23" x14ac:dyDescent="0.25">
      <c r="W193" s="13"/>
    </row>
    <row r="194" spans="23:23" x14ac:dyDescent="0.25">
      <c r="W194" s="13"/>
    </row>
    <row r="195" spans="23:23" x14ac:dyDescent="0.25">
      <c r="W195" s="13"/>
    </row>
    <row r="196" spans="23:23" x14ac:dyDescent="0.25">
      <c r="W196" s="13"/>
    </row>
    <row r="197" spans="23:23" x14ac:dyDescent="0.25">
      <c r="W197" s="13"/>
    </row>
    <row r="198" spans="23:23" x14ac:dyDescent="0.25">
      <c r="W198" s="13"/>
    </row>
    <row r="199" spans="23:23" x14ac:dyDescent="0.25">
      <c r="W199" s="13"/>
    </row>
    <row r="200" spans="23:23" x14ac:dyDescent="0.25">
      <c r="W200" s="13"/>
    </row>
    <row r="201" spans="23:23" x14ac:dyDescent="0.25">
      <c r="W201" s="13"/>
    </row>
    <row r="202" spans="23:23" x14ac:dyDescent="0.25">
      <c r="W202" s="13"/>
    </row>
    <row r="203" spans="23:23" x14ac:dyDescent="0.25">
      <c r="W203" s="13"/>
    </row>
    <row r="204" spans="23:23" x14ac:dyDescent="0.25">
      <c r="W204" s="13"/>
    </row>
    <row r="205" spans="23:23" x14ac:dyDescent="0.25">
      <c r="W205" s="13"/>
    </row>
    <row r="206" spans="23:23" x14ac:dyDescent="0.25">
      <c r="W206" s="13"/>
    </row>
    <row r="207" spans="23:23" x14ac:dyDescent="0.25">
      <c r="W207" s="13"/>
    </row>
    <row r="208" spans="23:23" x14ac:dyDescent="0.25">
      <c r="W208" s="13"/>
    </row>
    <row r="209" spans="23:23" x14ac:dyDescent="0.25">
      <c r="W209" s="13"/>
    </row>
    <row r="210" spans="23:23" x14ac:dyDescent="0.25">
      <c r="W210" s="13"/>
    </row>
    <row r="211" spans="23:23" x14ac:dyDescent="0.25">
      <c r="W211" s="13"/>
    </row>
    <row r="212" spans="23:23" x14ac:dyDescent="0.25">
      <c r="W212" s="13"/>
    </row>
    <row r="213" spans="23:23" x14ac:dyDescent="0.25">
      <c r="W213" s="13"/>
    </row>
    <row r="214" spans="23:23" x14ac:dyDescent="0.25">
      <c r="W214" s="13"/>
    </row>
    <row r="215" spans="23:23" x14ac:dyDescent="0.25">
      <c r="W215" s="13"/>
    </row>
    <row r="216" spans="23:23" x14ac:dyDescent="0.25">
      <c r="W216" s="13"/>
    </row>
    <row r="217" spans="23:23" x14ac:dyDescent="0.25">
      <c r="W217" s="13"/>
    </row>
    <row r="218" spans="23:23" x14ac:dyDescent="0.25">
      <c r="W218" s="13"/>
    </row>
    <row r="219" spans="23:23" x14ac:dyDescent="0.25">
      <c r="W219" s="13"/>
    </row>
    <row r="220" spans="23:23" x14ac:dyDescent="0.25">
      <c r="W220" s="13"/>
    </row>
    <row r="221" spans="23:23" x14ac:dyDescent="0.25">
      <c r="W221" s="13"/>
    </row>
    <row r="222" spans="23:23" x14ac:dyDescent="0.25">
      <c r="W222" s="13"/>
    </row>
    <row r="223" spans="23:23" x14ac:dyDescent="0.25">
      <c r="W223" s="13"/>
    </row>
    <row r="224" spans="23:23" x14ac:dyDescent="0.25">
      <c r="W224" s="13"/>
    </row>
    <row r="225" spans="23:23" x14ac:dyDescent="0.25">
      <c r="W225" s="13"/>
    </row>
    <row r="226" spans="23:23" x14ac:dyDescent="0.25">
      <c r="W226" s="13"/>
    </row>
    <row r="227" spans="23:23" x14ac:dyDescent="0.25">
      <c r="W227" s="13"/>
    </row>
    <row r="228" spans="23:23" x14ac:dyDescent="0.25">
      <c r="W228" s="13"/>
    </row>
    <row r="229" spans="23:23" x14ac:dyDescent="0.25">
      <c r="W229" s="13"/>
    </row>
    <row r="230" spans="23:23" x14ac:dyDescent="0.25">
      <c r="W230" s="13"/>
    </row>
    <row r="231" spans="23:23" x14ac:dyDescent="0.25">
      <c r="W231" s="13"/>
    </row>
    <row r="232" spans="23:23" x14ac:dyDescent="0.25">
      <c r="W232" s="13"/>
    </row>
    <row r="233" spans="23:23" x14ac:dyDescent="0.25">
      <c r="W233" s="13"/>
    </row>
    <row r="234" spans="23:23" x14ac:dyDescent="0.25">
      <c r="W234" s="13"/>
    </row>
    <row r="235" spans="23:23" x14ac:dyDescent="0.25">
      <c r="W235" s="13"/>
    </row>
    <row r="236" spans="23:23" x14ac:dyDescent="0.25">
      <c r="W236" s="13"/>
    </row>
    <row r="237" spans="23:23" x14ac:dyDescent="0.25">
      <c r="W237" s="13"/>
    </row>
    <row r="238" spans="23:23" x14ac:dyDescent="0.25">
      <c r="W238" s="13"/>
    </row>
    <row r="239" spans="23:23" x14ac:dyDescent="0.25">
      <c r="W239" s="13"/>
    </row>
    <row r="240" spans="23:23" x14ac:dyDescent="0.25">
      <c r="W240" s="13"/>
    </row>
    <row r="241" spans="23:23" x14ac:dyDescent="0.25">
      <c r="W241" s="13"/>
    </row>
    <row r="242" spans="23:23" x14ac:dyDescent="0.25">
      <c r="W242" s="13"/>
    </row>
    <row r="243" spans="23:23" x14ac:dyDescent="0.25">
      <c r="W243" s="13"/>
    </row>
    <row r="244" spans="23:23" x14ac:dyDescent="0.25">
      <c r="W244" s="13"/>
    </row>
    <row r="245" spans="23:23" x14ac:dyDescent="0.25">
      <c r="W245" s="13"/>
    </row>
    <row r="246" spans="23:23" x14ac:dyDescent="0.25">
      <c r="W246" s="13"/>
    </row>
    <row r="247" spans="23:23" x14ac:dyDescent="0.25">
      <c r="W247" s="13"/>
    </row>
    <row r="248" spans="23:23" x14ac:dyDescent="0.25">
      <c r="W248" s="13"/>
    </row>
    <row r="249" spans="23:23" x14ac:dyDescent="0.25">
      <c r="W249" s="13"/>
    </row>
    <row r="250" spans="23:23" x14ac:dyDescent="0.25">
      <c r="W250" s="13"/>
    </row>
    <row r="251" spans="23:23" x14ac:dyDescent="0.25">
      <c r="W251" s="13"/>
    </row>
    <row r="252" spans="23:23" x14ac:dyDescent="0.25">
      <c r="W252" s="13"/>
    </row>
    <row r="253" spans="23:23" x14ac:dyDescent="0.25">
      <c r="W253" s="13"/>
    </row>
    <row r="254" spans="23:23" x14ac:dyDescent="0.25">
      <c r="W254" s="13"/>
    </row>
    <row r="255" spans="23:23" x14ac:dyDescent="0.25">
      <c r="W255" s="13"/>
    </row>
    <row r="256" spans="23:23" x14ac:dyDescent="0.25">
      <c r="W256" s="13"/>
    </row>
    <row r="257" spans="23:23" x14ac:dyDescent="0.25">
      <c r="W257" s="13"/>
    </row>
    <row r="258" spans="23:23" x14ac:dyDescent="0.25">
      <c r="W258" s="13"/>
    </row>
    <row r="259" spans="23:23" x14ac:dyDescent="0.25">
      <c r="W259" s="13"/>
    </row>
    <row r="260" spans="23:23" x14ac:dyDescent="0.25">
      <c r="W260" s="13"/>
    </row>
    <row r="261" spans="23:23" x14ac:dyDescent="0.25">
      <c r="W261" s="13"/>
    </row>
    <row r="262" spans="23:23" x14ac:dyDescent="0.25">
      <c r="W262" s="13"/>
    </row>
    <row r="263" spans="23:23" x14ac:dyDescent="0.25">
      <c r="W263" s="13"/>
    </row>
    <row r="264" spans="23:23" x14ac:dyDescent="0.25">
      <c r="W264" s="13"/>
    </row>
    <row r="265" spans="23:23" x14ac:dyDescent="0.25">
      <c r="W265" s="13"/>
    </row>
    <row r="266" spans="23:23" x14ac:dyDescent="0.25">
      <c r="W266" s="13"/>
    </row>
    <row r="267" spans="23:23" x14ac:dyDescent="0.25">
      <c r="W267" s="13"/>
    </row>
    <row r="268" spans="23:23" x14ac:dyDescent="0.25">
      <c r="W268" s="13"/>
    </row>
    <row r="269" spans="23:23" x14ac:dyDescent="0.25">
      <c r="W269" s="13"/>
    </row>
    <row r="270" spans="23:23" x14ac:dyDescent="0.25">
      <c r="W270" s="13"/>
    </row>
    <row r="271" spans="23:23" x14ac:dyDescent="0.25">
      <c r="W271" s="13"/>
    </row>
    <row r="272" spans="23:23" x14ac:dyDescent="0.25">
      <c r="W272" s="13"/>
    </row>
    <row r="273" spans="23:23" x14ac:dyDescent="0.25">
      <c r="W273" s="13"/>
    </row>
    <row r="274" spans="23:23" x14ac:dyDescent="0.25">
      <c r="W274" s="13"/>
    </row>
    <row r="275" spans="23:23" x14ac:dyDescent="0.25">
      <c r="W275" s="13"/>
    </row>
    <row r="276" spans="23:23" x14ac:dyDescent="0.25">
      <c r="W276" s="13"/>
    </row>
    <row r="277" spans="23:23" x14ac:dyDescent="0.25">
      <c r="W277" s="13"/>
    </row>
    <row r="278" spans="23:23" x14ac:dyDescent="0.25">
      <c r="W278" s="13"/>
    </row>
    <row r="279" spans="23:23" x14ac:dyDescent="0.25">
      <c r="W279" s="13"/>
    </row>
    <row r="280" spans="23:23" x14ac:dyDescent="0.25">
      <c r="W280" s="13"/>
    </row>
    <row r="281" spans="23:23" x14ac:dyDescent="0.25">
      <c r="W281" s="13"/>
    </row>
    <row r="282" spans="23:23" x14ac:dyDescent="0.25">
      <c r="W282" s="13"/>
    </row>
    <row r="283" spans="23:23" x14ac:dyDescent="0.25">
      <c r="W283" s="13"/>
    </row>
    <row r="284" spans="23:23" x14ac:dyDescent="0.25">
      <c r="W284" s="13"/>
    </row>
    <row r="285" spans="23:23" x14ac:dyDescent="0.25">
      <c r="W285" s="13"/>
    </row>
    <row r="286" spans="23:23" x14ac:dyDescent="0.25">
      <c r="W286" s="13"/>
    </row>
    <row r="287" spans="23:23" x14ac:dyDescent="0.25">
      <c r="W287" s="13"/>
    </row>
    <row r="288" spans="23:23" x14ac:dyDescent="0.25">
      <c r="W288" s="13"/>
    </row>
    <row r="289" spans="23:23" x14ac:dyDescent="0.25">
      <c r="W289" s="13"/>
    </row>
    <row r="290" spans="23:23" x14ac:dyDescent="0.25">
      <c r="W290" s="13"/>
    </row>
    <row r="291" spans="23:23" x14ac:dyDescent="0.25">
      <c r="W291" s="13"/>
    </row>
    <row r="292" spans="23:23" x14ac:dyDescent="0.25">
      <c r="W292" s="13"/>
    </row>
    <row r="293" spans="23:23" x14ac:dyDescent="0.25">
      <c r="W293" s="13"/>
    </row>
    <row r="294" spans="23:23" x14ac:dyDescent="0.25">
      <c r="W294" s="13"/>
    </row>
    <row r="295" spans="23:23" x14ac:dyDescent="0.25">
      <c r="W295" s="13"/>
    </row>
    <row r="296" spans="23:23" x14ac:dyDescent="0.25">
      <c r="W296" s="13"/>
    </row>
    <row r="297" spans="23:23" x14ac:dyDescent="0.25">
      <c r="W297" s="13"/>
    </row>
    <row r="298" spans="23:23" x14ac:dyDescent="0.25">
      <c r="W298" s="13"/>
    </row>
    <row r="299" spans="23:23" x14ac:dyDescent="0.25">
      <c r="W299" s="13"/>
    </row>
    <row r="300" spans="23:23" x14ac:dyDescent="0.25">
      <c r="W300" s="13"/>
    </row>
    <row r="301" spans="23:23" x14ac:dyDescent="0.25">
      <c r="W301" s="13"/>
    </row>
    <row r="302" spans="23:23" x14ac:dyDescent="0.25">
      <c r="W302" s="13"/>
    </row>
    <row r="303" spans="23:23" x14ac:dyDescent="0.25">
      <c r="W303" s="13"/>
    </row>
    <row r="304" spans="23:23" x14ac:dyDescent="0.25">
      <c r="W304" s="13"/>
    </row>
    <row r="305" spans="23:23" x14ac:dyDescent="0.25">
      <c r="W305" s="13"/>
    </row>
    <row r="306" spans="23:23" x14ac:dyDescent="0.25">
      <c r="W306" s="13"/>
    </row>
    <row r="307" spans="23:23" x14ac:dyDescent="0.25">
      <c r="W307" s="13"/>
    </row>
    <row r="308" spans="23:23" x14ac:dyDescent="0.25">
      <c r="W308" s="13"/>
    </row>
    <row r="309" spans="23:23" x14ac:dyDescent="0.25">
      <c r="W309" s="13"/>
    </row>
    <row r="310" spans="23:23" x14ac:dyDescent="0.25">
      <c r="W310" s="13"/>
    </row>
    <row r="311" spans="23:23" x14ac:dyDescent="0.25">
      <c r="W311" s="13"/>
    </row>
    <row r="312" spans="23:23" x14ac:dyDescent="0.25">
      <c r="W312" s="13"/>
    </row>
    <row r="313" spans="23:23" x14ac:dyDescent="0.25">
      <c r="W313" s="13"/>
    </row>
    <row r="314" spans="23:23" x14ac:dyDescent="0.25">
      <c r="W314" s="13"/>
    </row>
    <row r="315" spans="23:23" x14ac:dyDescent="0.25">
      <c r="W315" s="13"/>
    </row>
    <row r="316" spans="23:23" x14ac:dyDescent="0.25">
      <c r="W316" s="13"/>
    </row>
    <row r="317" spans="23:23" x14ac:dyDescent="0.25">
      <c r="W317" s="13"/>
    </row>
    <row r="318" spans="23:23" x14ac:dyDescent="0.25">
      <c r="W318" s="13"/>
    </row>
    <row r="319" spans="23:23" x14ac:dyDescent="0.25">
      <c r="W319" s="13"/>
    </row>
    <row r="320" spans="23:23" x14ac:dyDescent="0.25">
      <c r="W320" s="13"/>
    </row>
    <row r="321" spans="23:23" x14ac:dyDescent="0.25">
      <c r="W321" s="13"/>
    </row>
    <row r="322" spans="23:23" x14ac:dyDescent="0.25">
      <c r="W322" s="13"/>
    </row>
    <row r="323" spans="23:23" x14ac:dyDescent="0.25">
      <c r="W323" s="13"/>
    </row>
    <row r="324" spans="23:23" x14ac:dyDescent="0.25">
      <c r="W324" s="13"/>
    </row>
    <row r="325" spans="23:23" x14ac:dyDescent="0.25">
      <c r="W325" s="13"/>
    </row>
    <row r="326" spans="23:23" x14ac:dyDescent="0.25">
      <c r="W326" s="13"/>
    </row>
    <row r="327" spans="23:23" x14ac:dyDescent="0.25">
      <c r="W327" s="13"/>
    </row>
    <row r="328" spans="23:23" x14ac:dyDescent="0.25">
      <c r="W328" s="13"/>
    </row>
    <row r="329" spans="23:23" x14ac:dyDescent="0.25">
      <c r="W329" s="13"/>
    </row>
    <row r="330" spans="23:23" x14ac:dyDescent="0.25">
      <c r="W330" s="13"/>
    </row>
    <row r="331" spans="23:23" x14ac:dyDescent="0.25">
      <c r="W331" s="13"/>
    </row>
    <row r="332" spans="23:23" x14ac:dyDescent="0.25">
      <c r="W332" s="13"/>
    </row>
    <row r="333" spans="23:23" x14ac:dyDescent="0.25">
      <c r="W333" s="13"/>
    </row>
    <row r="334" spans="23:23" x14ac:dyDescent="0.25">
      <c r="W334" s="13"/>
    </row>
    <row r="335" spans="23:23" x14ac:dyDescent="0.25">
      <c r="W335" s="13"/>
    </row>
    <row r="336" spans="23:23" x14ac:dyDescent="0.25">
      <c r="W336" s="13"/>
    </row>
    <row r="337" spans="23:23" x14ac:dyDescent="0.25">
      <c r="W337" s="13"/>
    </row>
    <row r="338" spans="23:23" x14ac:dyDescent="0.25">
      <c r="W338" s="13"/>
    </row>
    <row r="339" spans="23:23" x14ac:dyDescent="0.25">
      <c r="W339" s="13"/>
    </row>
    <row r="340" spans="23:23" x14ac:dyDescent="0.25">
      <c r="W340" s="13"/>
    </row>
    <row r="341" spans="23:23" x14ac:dyDescent="0.25">
      <c r="W341" s="13"/>
    </row>
    <row r="342" spans="23:23" x14ac:dyDescent="0.25">
      <c r="W342" s="13"/>
    </row>
    <row r="343" spans="23:23" x14ac:dyDescent="0.25">
      <c r="W343" s="13"/>
    </row>
    <row r="344" spans="23:23" x14ac:dyDescent="0.25">
      <c r="W344" s="13"/>
    </row>
    <row r="345" spans="23:23" x14ac:dyDescent="0.25">
      <c r="W345" s="13"/>
    </row>
    <row r="346" spans="23:23" x14ac:dyDescent="0.25">
      <c r="W346" s="13"/>
    </row>
    <row r="347" spans="23:23" x14ac:dyDescent="0.25">
      <c r="W347" s="13"/>
    </row>
    <row r="348" spans="23:23" x14ac:dyDescent="0.25">
      <c r="W348" s="13"/>
    </row>
    <row r="349" spans="23:23" x14ac:dyDescent="0.25">
      <c r="W349" s="13"/>
    </row>
    <row r="350" spans="23:23" x14ac:dyDescent="0.25">
      <c r="W350" s="13"/>
    </row>
    <row r="351" spans="23:23" x14ac:dyDescent="0.25">
      <c r="W351" s="13"/>
    </row>
    <row r="352" spans="23:23" x14ac:dyDescent="0.25">
      <c r="W352" s="13"/>
    </row>
    <row r="353" spans="23:23" x14ac:dyDescent="0.25">
      <c r="W353" s="13"/>
    </row>
    <row r="354" spans="23:23" x14ac:dyDescent="0.25">
      <c r="W354" s="13"/>
    </row>
    <row r="355" spans="23:23" x14ac:dyDescent="0.25">
      <c r="W355" s="13"/>
    </row>
    <row r="356" spans="23:23" x14ac:dyDescent="0.25">
      <c r="W356" s="13"/>
    </row>
    <row r="357" spans="23:23" x14ac:dyDescent="0.25">
      <c r="W357" s="13"/>
    </row>
    <row r="358" spans="23:23" x14ac:dyDescent="0.25">
      <c r="W358" s="13"/>
    </row>
    <row r="359" spans="23:23" x14ac:dyDescent="0.25">
      <c r="W359" s="13"/>
    </row>
    <row r="360" spans="23:23" x14ac:dyDescent="0.25">
      <c r="W360" s="13"/>
    </row>
    <row r="361" spans="23:23" x14ac:dyDescent="0.25">
      <c r="W361" s="13"/>
    </row>
    <row r="362" spans="23:23" x14ac:dyDescent="0.25">
      <c r="W362" s="13"/>
    </row>
    <row r="363" spans="23:23" x14ac:dyDescent="0.25">
      <c r="W363" s="13"/>
    </row>
    <row r="364" spans="23:23" x14ac:dyDescent="0.25">
      <c r="W364" s="13"/>
    </row>
    <row r="365" spans="23:23" x14ac:dyDescent="0.25">
      <c r="W365" s="13"/>
    </row>
    <row r="366" spans="23:23" x14ac:dyDescent="0.25">
      <c r="W366" s="13"/>
    </row>
    <row r="367" spans="23:23" x14ac:dyDescent="0.25">
      <c r="W367" s="13"/>
    </row>
    <row r="368" spans="23:23" x14ac:dyDescent="0.25">
      <c r="W368" s="13"/>
    </row>
    <row r="369" spans="23:23" x14ac:dyDescent="0.25">
      <c r="W369" s="13"/>
    </row>
    <row r="370" spans="23:23" x14ac:dyDescent="0.25">
      <c r="W370" s="13"/>
    </row>
    <row r="371" spans="23:23" x14ac:dyDescent="0.25">
      <c r="W371" s="13"/>
    </row>
    <row r="372" spans="23:23" x14ac:dyDescent="0.25">
      <c r="W372" s="13"/>
    </row>
    <row r="373" spans="23:23" x14ac:dyDescent="0.25">
      <c r="W373" s="13"/>
    </row>
    <row r="374" spans="23:23" x14ac:dyDescent="0.25">
      <c r="W374" s="13"/>
    </row>
    <row r="375" spans="23:23" x14ac:dyDescent="0.25">
      <c r="W375" s="13"/>
    </row>
    <row r="376" spans="23:23" x14ac:dyDescent="0.25">
      <c r="W376" s="13"/>
    </row>
    <row r="377" spans="23:23" x14ac:dyDescent="0.25">
      <c r="W377" s="13"/>
    </row>
    <row r="378" spans="23:23" x14ac:dyDescent="0.25">
      <c r="W378" s="13"/>
    </row>
    <row r="379" spans="23:23" x14ac:dyDescent="0.25">
      <c r="W379" s="13"/>
    </row>
    <row r="380" spans="23:23" x14ac:dyDescent="0.25">
      <c r="W380" s="13"/>
    </row>
    <row r="381" spans="23:23" x14ac:dyDescent="0.25">
      <c r="W381" s="13"/>
    </row>
    <row r="382" spans="23:23" x14ac:dyDescent="0.25">
      <c r="W382" s="13"/>
    </row>
    <row r="383" spans="23:23" x14ac:dyDescent="0.25">
      <c r="W383" s="13"/>
    </row>
    <row r="384" spans="23:23" x14ac:dyDescent="0.25">
      <c r="W384" s="13"/>
    </row>
    <row r="385" spans="23:23" x14ac:dyDescent="0.25">
      <c r="W385" s="13"/>
    </row>
    <row r="386" spans="23:23" x14ac:dyDescent="0.25">
      <c r="W386" s="13"/>
    </row>
    <row r="387" spans="23:23" x14ac:dyDescent="0.25">
      <c r="W387" s="13"/>
    </row>
    <row r="388" spans="23:23" x14ac:dyDescent="0.25">
      <c r="W388" s="13"/>
    </row>
    <row r="389" spans="23:23" x14ac:dyDescent="0.25">
      <c r="W389" s="13"/>
    </row>
    <row r="390" spans="23:23" x14ac:dyDescent="0.25">
      <c r="W390" s="13"/>
    </row>
    <row r="391" spans="23:23" x14ac:dyDescent="0.25">
      <c r="W391" s="13"/>
    </row>
    <row r="392" spans="23:23" x14ac:dyDescent="0.25">
      <c r="W392" s="13"/>
    </row>
    <row r="393" spans="23:23" x14ac:dyDescent="0.25">
      <c r="W393" s="13"/>
    </row>
    <row r="394" spans="23:23" x14ac:dyDescent="0.25">
      <c r="W394" s="13"/>
    </row>
    <row r="395" spans="23:23" x14ac:dyDescent="0.25">
      <c r="W395" s="13"/>
    </row>
    <row r="396" spans="23:23" x14ac:dyDescent="0.25">
      <c r="W396" s="13"/>
    </row>
    <row r="397" spans="23:23" x14ac:dyDescent="0.25">
      <c r="W397" s="13"/>
    </row>
    <row r="398" spans="23:23" x14ac:dyDescent="0.25">
      <c r="W398" s="13"/>
    </row>
    <row r="399" spans="23:23" x14ac:dyDescent="0.25">
      <c r="W399" s="13"/>
    </row>
    <row r="400" spans="23:23" x14ac:dyDescent="0.25">
      <c r="W400" s="13"/>
    </row>
    <row r="401" spans="23:23" x14ac:dyDescent="0.25">
      <c r="W401" s="13"/>
    </row>
    <row r="402" spans="23:23" x14ac:dyDescent="0.25">
      <c r="W402" s="13"/>
    </row>
    <row r="403" spans="23:23" x14ac:dyDescent="0.25">
      <c r="W403" s="13"/>
    </row>
    <row r="404" spans="23:23" x14ac:dyDescent="0.25">
      <c r="W404" s="13"/>
    </row>
    <row r="405" spans="23:23" x14ac:dyDescent="0.25">
      <c r="W405" s="13"/>
    </row>
    <row r="406" spans="23:23" x14ac:dyDescent="0.25">
      <c r="W406" s="13"/>
    </row>
    <row r="407" spans="23:23" x14ac:dyDescent="0.25">
      <c r="W407" s="13"/>
    </row>
    <row r="408" spans="23:23" x14ac:dyDescent="0.25">
      <c r="W408" s="13"/>
    </row>
    <row r="409" spans="23:23" x14ac:dyDescent="0.25">
      <c r="W409" s="13"/>
    </row>
    <row r="410" spans="23:23" x14ac:dyDescent="0.25">
      <c r="W410" s="13"/>
    </row>
    <row r="411" spans="23:23" x14ac:dyDescent="0.25">
      <c r="W411" s="13"/>
    </row>
    <row r="412" spans="23:23" x14ac:dyDescent="0.25">
      <c r="W412" s="13"/>
    </row>
    <row r="413" spans="23:23" x14ac:dyDescent="0.25">
      <c r="W413" s="13"/>
    </row>
    <row r="414" spans="23:23" x14ac:dyDescent="0.25">
      <c r="W414" s="13"/>
    </row>
    <row r="415" spans="23:23" x14ac:dyDescent="0.25">
      <c r="W415" s="13"/>
    </row>
    <row r="416" spans="23:23" x14ac:dyDescent="0.25">
      <c r="W416" s="13"/>
    </row>
    <row r="417" spans="23:23" x14ac:dyDescent="0.25">
      <c r="W417" s="13"/>
    </row>
    <row r="418" spans="23:23" x14ac:dyDescent="0.25">
      <c r="W418" s="13"/>
    </row>
    <row r="419" spans="23:23" x14ac:dyDescent="0.25">
      <c r="W419" s="13"/>
    </row>
    <row r="420" spans="23:23" x14ac:dyDescent="0.25">
      <c r="W420" s="13"/>
    </row>
    <row r="421" spans="23:23" x14ac:dyDescent="0.25">
      <c r="W421" s="13"/>
    </row>
    <row r="422" spans="23:23" x14ac:dyDescent="0.25">
      <c r="W422" s="13"/>
    </row>
    <row r="423" spans="23:23" x14ac:dyDescent="0.25">
      <c r="W423" s="13"/>
    </row>
    <row r="424" spans="23:23" x14ac:dyDescent="0.25">
      <c r="W424" s="13"/>
    </row>
    <row r="425" spans="23:23" x14ac:dyDescent="0.25">
      <c r="W425" s="13"/>
    </row>
    <row r="426" spans="23:23" x14ac:dyDescent="0.25">
      <c r="W426" s="13"/>
    </row>
    <row r="427" spans="23:23" x14ac:dyDescent="0.25">
      <c r="W427" s="13"/>
    </row>
    <row r="428" spans="23:23" x14ac:dyDescent="0.25">
      <c r="W428" s="13"/>
    </row>
    <row r="429" spans="23:23" x14ac:dyDescent="0.25">
      <c r="W429" s="13"/>
    </row>
    <row r="430" spans="23:23" x14ac:dyDescent="0.25">
      <c r="W430" s="13"/>
    </row>
    <row r="431" spans="23:23" x14ac:dyDescent="0.25">
      <c r="W431" s="13"/>
    </row>
    <row r="432" spans="23:23" x14ac:dyDescent="0.25">
      <c r="W432" s="13"/>
    </row>
    <row r="433" spans="23:23" x14ac:dyDescent="0.25">
      <c r="W433" s="13"/>
    </row>
    <row r="434" spans="23:23" x14ac:dyDescent="0.25">
      <c r="W434" s="13"/>
    </row>
    <row r="435" spans="23:23" x14ac:dyDescent="0.25">
      <c r="W435" s="13"/>
    </row>
    <row r="436" spans="23:23" x14ac:dyDescent="0.25">
      <c r="W436" s="13"/>
    </row>
    <row r="437" spans="23:23" x14ac:dyDescent="0.25">
      <c r="W437" s="13"/>
    </row>
    <row r="438" spans="23:23" x14ac:dyDescent="0.25">
      <c r="W438" s="13"/>
    </row>
    <row r="439" spans="23:23" x14ac:dyDescent="0.25">
      <c r="W439" s="13"/>
    </row>
    <row r="440" spans="23:23" x14ac:dyDescent="0.25">
      <c r="W440" s="13"/>
    </row>
    <row r="441" spans="23:23" x14ac:dyDescent="0.25">
      <c r="W441" s="13"/>
    </row>
    <row r="442" spans="23:23" x14ac:dyDescent="0.25">
      <c r="W442" s="13"/>
    </row>
    <row r="443" spans="23:23" x14ac:dyDescent="0.25">
      <c r="W443" s="13"/>
    </row>
    <row r="444" spans="23:23" x14ac:dyDescent="0.25">
      <c r="W444" s="13"/>
    </row>
    <row r="445" spans="23:23" x14ac:dyDescent="0.25">
      <c r="W445" s="13"/>
    </row>
    <row r="446" spans="23:23" x14ac:dyDescent="0.25">
      <c r="W446" s="13"/>
    </row>
    <row r="447" spans="23:23" x14ac:dyDescent="0.25">
      <c r="W447" s="13"/>
    </row>
    <row r="448" spans="23:23" x14ac:dyDescent="0.25">
      <c r="W448" s="13"/>
    </row>
    <row r="449" spans="23:23" x14ac:dyDescent="0.25">
      <c r="W449" s="13"/>
    </row>
    <row r="450" spans="23:23" x14ac:dyDescent="0.25">
      <c r="W450" s="13"/>
    </row>
    <row r="451" spans="23:23" x14ac:dyDescent="0.25">
      <c r="W451" s="13"/>
    </row>
    <row r="452" spans="23:23" x14ac:dyDescent="0.25">
      <c r="W452" s="13"/>
    </row>
    <row r="453" spans="23:23" x14ac:dyDescent="0.25">
      <c r="W453" s="13"/>
    </row>
    <row r="454" spans="23:23" x14ac:dyDescent="0.25">
      <c r="W454" s="13"/>
    </row>
    <row r="455" spans="23:23" x14ac:dyDescent="0.25">
      <c r="W455" s="13"/>
    </row>
    <row r="456" spans="23:23" x14ac:dyDescent="0.25">
      <c r="W456" s="13"/>
    </row>
    <row r="457" spans="23:23" x14ac:dyDescent="0.25">
      <c r="W457" s="13"/>
    </row>
    <row r="458" spans="23:23" x14ac:dyDescent="0.25">
      <c r="W458" s="13"/>
    </row>
    <row r="459" spans="23:23" x14ac:dyDescent="0.25">
      <c r="W459" s="13"/>
    </row>
    <row r="460" spans="23:23" x14ac:dyDescent="0.25">
      <c r="W460" s="13"/>
    </row>
    <row r="461" spans="23:23" x14ac:dyDescent="0.25">
      <c r="W461" s="13"/>
    </row>
    <row r="462" spans="23:23" x14ac:dyDescent="0.25">
      <c r="W462" s="13"/>
    </row>
    <row r="463" spans="23:23" x14ac:dyDescent="0.25">
      <c r="W463" s="13"/>
    </row>
    <row r="464" spans="23:23" x14ac:dyDescent="0.25">
      <c r="W464" s="13"/>
    </row>
    <row r="465" spans="23:23" x14ac:dyDescent="0.25">
      <c r="W465" s="13"/>
    </row>
    <row r="466" spans="23:23" x14ac:dyDescent="0.25">
      <c r="W466" s="13"/>
    </row>
    <row r="467" spans="23:23" x14ac:dyDescent="0.25">
      <c r="W467" s="13"/>
    </row>
    <row r="468" spans="23:23" x14ac:dyDescent="0.25">
      <c r="W468" s="13"/>
    </row>
    <row r="469" spans="23:23" x14ac:dyDescent="0.25">
      <c r="W469" s="13"/>
    </row>
    <row r="470" spans="23:23" x14ac:dyDescent="0.25">
      <c r="W470" s="13"/>
    </row>
    <row r="471" spans="23:23" x14ac:dyDescent="0.25">
      <c r="W471" s="13"/>
    </row>
    <row r="472" spans="23:23" x14ac:dyDescent="0.25">
      <c r="W472" s="13"/>
    </row>
    <row r="473" spans="23:23" x14ac:dyDescent="0.25">
      <c r="W473" s="13"/>
    </row>
    <row r="474" spans="23:23" x14ac:dyDescent="0.25">
      <c r="W474" s="13"/>
    </row>
    <row r="475" spans="23:23" x14ac:dyDescent="0.25">
      <c r="W475" s="13"/>
    </row>
    <row r="476" spans="23:23" x14ac:dyDescent="0.25">
      <c r="W476" s="13"/>
    </row>
    <row r="477" spans="23:23" x14ac:dyDescent="0.25">
      <c r="W477" s="13"/>
    </row>
    <row r="478" spans="23:23" x14ac:dyDescent="0.25">
      <c r="W478" s="13"/>
    </row>
    <row r="479" spans="23:23" x14ac:dyDescent="0.25">
      <c r="W479" s="13"/>
    </row>
    <row r="480" spans="23:23" x14ac:dyDescent="0.25">
      <c r="W480" s="13"/>
    </row>
    <row r="481" spans="23:23" x14ac:dyDescent="0.25">
      <c r="W481" s="13"/>
    </row>
    <row r="482" spans="23:23" x14ac:dyDescent="0.25">
      <c r="W482" s="13"/>
    </row>
    <row r="483" spans="23:23" x14ac:dyDescent="0.25">
      <c r="W483" s="13"/>
    </row>
    <row r="484" spans="23:23" x14ac:dyDescent="0.25">
      <c r="W484" s="13"/>
    </row>
    <row r="485" spans="23:23" x14ac:dyDescent="0.25">
      <c r="W485" s="13"/>
    </row>
    <row r="486" spans="23:23" x14ac:dyDescent="0.25">
      <c r="W486" s="13"/>
    </row>
    <row r="487" spans="23:23" x14ac:dyDescent="0.25">
      <c r="W487" s="13"/>
    </row>
    <row r="488" spans="23:23" x14ac:dyDescent="0.25">
      <c r="W488" s="13"/>
    </row>
    <row r="489" spans="23:23" x14ac:dyDescent="0.25">
      <c r="W489" s="13"/>
    </row>
    <row r="490" spans="23:23" x14ac:dyDescent="0.25">
      <c r="W490" s="13"/>
    </row>
    <row r="491" spans="23:23" x14ac:dyDescent="0.25">
      <c r="W491" s="13"/>
    </row>
    <row r="492" spans="23:23" x14ac:dyDescent="0.25">
      <c r="W492" s="13"/>
    </row>
    <row r="493" spans="23:23" x14ac:dyDescent="0.25">
      <c r="W493" s="13"/>
    </row>
    <row r="494" spans="23:23" x14ac:dyDescent="0.25">
      <c r="W494" s="13"/>
    </row>
    <row r="495" spans="23:23" x14ac:dyDescent="0.25">
      <c r="W495" s="13"/>
    </row>
    <row r="496" spans="23:23" x14ac:dyDescent="0.25">
      <c r="W496" s="13"/>
    </row>
    <row r="497" spans="23:23" x14ac:dyDescent="0.25">
      <c r="W497" s="13"/>
    </row>
    <row r="498" spans="23:23" x14ac:dyDescent="0.25">
      <c r="W498" s="13"/>
    </row>
    <row r="499" spans="23:23" x14ac:dyDescent="0.25">
      <c r="W499" s="13"/>
    </row>
    <row r="500" spans="23:23" x14ac:dyDescent="0.25">
      <c r="W500" s="13"/>
    </row>
    <row r="501" spans="23:23" x14ac:dyDescent="0.25">
      <c r="W501" s="13"/>
    </row>
    <row r="502" spans="23:23" x14ac:dyDescent="0.25">
      <c r="W502" s="13"/>
    </row>
    <row r="503" spans="23:23" x14ac:dyDescent="0.25">
      <c r="W503" s="13"/>
    </row>
    <row r="504" spans="23:23" x14ac:dyDescent="0.25">
      <c r="W504" s="13"/>
    </row>
    <row r="505" spans="23:23" x14ac:dyDescent="0.25">
      <c r="W505" s="13"/>
    </row>
    <row r="506" spans="23:23" x14ac:dyDescent="0.25">
      <c r="W506" s="13"/>
    </row>
    <row r="507" spans="23:23" x14ac:dyDescent="0.25">
      <c r="W507" s="13"/>
    </row>
    <row r="508" spans="23:23" x14ac:dyDescent="0.25">
      <c r="W508" s="13"/>
    </row>
    <row r="509" spans="23:23" x14ac:dyDescent="0.25">
      <c r="W509" s="13"/>
    </row>
    <row r="510" spans="23:23" x14ac:dyDescent="0.25">
      <c r="W510" s="13"/>
    </row>
    <row r="511" spans="23:23" x14ac:dyDescent="0.25">
      <c r="W511" s="13"/>
    </row>
    <row r="512" spans="23:23" x14ac:dyDescent="0.25">
      <c r="W512" s="13"/>
    </row>
    <row r="513" spans="23:23" x14ac:dyDescent="0.25">
      <c r="W513" s="13"/>
    </row>
    <row r="514" spans="23:23" x14ac:dyDescent="0.25">
      <c r="W514" s="13"/>
    </row>
    <row r="515" spans="23:23" x14ac:dyDescent="0.25">
      <c r="W515" s="13"/>
    </row>
    <row r="516" spans="23:23" x14ac:dyDescent="0.25">
      <c r="W516" s="13"/>
    </row>
    <row r="517" spans="23:23" x14ac:dyDescent="0.25">
      <c r="W517" s="13"/>
    </row>
    <row r="518" spans="23:23" x14ac:dyDescent="0.25">
      <c r="W518" s="13"/>
    </row>
    <row r="519" spans="23:23" x14ac:dyDescent="0.25">
      <c r="W519" s="13"/>
    </row>
    <row r="520" spans="23:23" x14ac:dyDescent="0.25">
      <c r="W520" s="13"/>
    </row>
    <row r="521" spans="23:23" x14ac:dyDescent="0.25">
      <c r="W521" s="13"/>
    </row>
    <row r="522" spans="23:23" x14ac:dyDescent="0.25">
      <c r="W522" s="13"/>
    </row>
    <row r="523" spans="23:23" x14ac:dyDescent="0.25">
      <c r="W523" s="13"/>
    </row>
    <row r="524" spans="23:23" x14ac:dyDescent="0.25">
      <c r="W524" s="13"/>
    </row>
    <row r="525" spans="23:23" x14ac:dyDescent="0.25">
      <c r="W525" s="13"/>
    </row>
    <row r="526" spans="23:23" x14ac:dyDescent="0.25">
      <c r="W526" s="13"/>
    </row>
    <row r="527" spans="23:23" x14ac:dyDescent="0.25">
      <c r="W527" s="13"/>
    </row>
    <row r="528" spans="23:23" x14ac:dyDescent="0.25">
      <c r="W528" s="13"/>
    </row>
    <row r="529" spans="23:23" x14ac:dyDescent="0.25">
      <c r="W529" s="13"/>
    </row>
    <row r="530" spans="23:23" x14ac:dyDescent="0.25">
      <c r="W530" s="13"/>
    </row>
    <row r="531" spans="23:23" x14ac:dyDescent="0.25">
      <c r="W531" s="13"/>
    </row>
    <row r="532" spans="23:23" x14ac:dyDescent="0.25">
      <c r="W532" s="13"/>
    </row>
    <row r="533" spans="23:23" x14ac:dyDescent="0.25">
      <c r="W533" s="13"/>
    </row>
    <row r="534" spans="23:23" x14ac:dyDescent="0.25">
      <c r="W534" s="13"/>
    </row>
    <row r="535" spans="23:23" x14ac:dyDescent="0.25">
      <c r="W535" s="13"/>
    </row>
    <row r="536" spans="23:23" x14ac:dyDescent="0.25">
      <c r="W536" s="13"/>
    </row>
    <row r="537" spans="23:23" x14ac:dyDescent="0.25">
      <c r="W537" s="13"/>
    </row>
    <row r="538" spans="23:23" x14ac:dyDescent="0.25">
      <c r="W538" s="13"/>
    </row>
    <row r="539" spans="23:23" x14ac:dyDescent="0.25">
      <c r="W539" s="13"/>
    </row>
    <row r="540" spans="23:23" x14ac:dyDescent="0.25">
      <c r="W540" s="13"/>
    </row>
    <row r="541" spans="23:23" x14ac:dyDescent="0.25">
      <c r="W541" s="13"/>
    </row>
    <row r="542" spans="23:23" x14ac:dyDescent="0.25">
      <c r="W542" s="13"/>
    </row>
    <row r="543" spans="23:23" x14ac:dyDescent="0.25">
      <c r="W543" s="13"/>
    </row>
    <row r="544" spans="23:23" x14ac:dyDescent="0.25">
      <c r="W544" s="13"/>
    </row>
    <row r="545" spans="23:23" x14ac:dyDescent="0.25">
      <c r="W545" s="13"/>
    </row>
    <row r="546" spans="23:23" x14ac:dyDescent="0.25">
      <c r="W546" s="13"/>
    </row>
    <row r="547" spans="23:23" x14ac:dyDescent="0.25">
      <c r="W547" s="13"/>
    </row>
    <row r="548" spans="23:23" x14ac:dyDescent="0.25">
      <c r="W548" s="13"/>
    </row>
    <row r="549" spans="23:23" x14ac:dyDescent="0.25">
      <c r="W549" s="13"/>
    </row>
    <row r="550" spans="23:23" x14ac:dyDescent="0.25">
      <c r="W550" s="13"/>
    </row>
    <row r="551" spans="23:23" x14ac:dyDescent="0.25">
      <c r="W551" s="13"/>
    </row>
    <row r="552" spans="23:23" x14ac:dyDescent="0.25">
      <c r="W552" s="13"/>
    </row>
    <row r="553" spans="23:23" x14ac:dyDescent="0.25">
      <c r="W553" s="13"/>
    </row>
    <row r="554" spans="23:23" x14ac:dyDescent="0.25">
      <c r="W554" s="13"/>
    </row>
    <row r="555" spans="23:23" x14ac:dyDescent="0.25">
      <c r="W555" s="13"/>
    </row>
    <row r="556" spans="23:23" x14ac:dyDescent="0.25">
      <c r="W556" s="13"/>
    </row>
    <row r="557" spans="23:23" x14ac:dyDescent="0.25">
      <c r="W557" s="13"/>
    </row>
    <row r="558" spans="23:23" x14ac:dyDescent="0.25">
      <c r="W558" s="13"/>
    </row>
    <row r="559" spans="23:23" x14ac:dyDescent="0.25">
      <c r="W559" s="13"/>
    </row>
    <row r="560" spans="23:23" x14ac:dyDescent="0.25">
      <c r="W560" s="13"/>
    </row>
    <row r="561" spans="23:23" x14ac:dyDescent="0.25">
      <c r="W561" s="13"/>
    </row>
    <row r="562" spans="23:23" x14ac:dyDescent="0.25">
      <c r="W562" s="13"/>
    </row>
    <row r="563" spans="23:23" x14ac:dyDescent="0.25">
      <c r="W563" s="13"/>
    </row>
    <row r="564" spans="23:23" x14ac:dyDescent="0.25">
      <c r="W564" s="13"/>
    </row>
    <row r="565" spans="23:23" x14ac:dyDescent="0.25">
      <c r="W565" s="13"/>
    </row>
    <row r="566" spans="23:23" x14ac:dyDescent="0.25">
      <c r="W566" s="13"/>
    </row>
    <row r="567" spans="23:23" x14ac:dyDescent="0.25">
      <c r="W567" s="13"/>
    </row>
    <row r="568" spans="23:23" x14ac:dyDescent="0.25">
      <c r="W568" s="13"/>
    </row>
    <row r="569" spans="23:23" x14ac:dyDescent="0.25">
      <c r="W569" s="13"/>
    </row>
    <row r="570" spans="23:23" x14ac:dyDescent="0.25">
      <c r="W570" s="13"/>
    </row>
    <row r="571" spans="23:23" x14ac:dyDescent="0.25">
      <c r="W571" s="13"/>
    </row>
    <row r="572" spans="23:23" x14ac:dyDescent="0.25">
      <c r="W572" s="13"/>
    </row>
    <row r="573" spans="23:23" x14ac:dyDescent="0.25">
      <c r="W573" s="13"/>
    </row>
    <row r="574" spans="23:23" x14ac:dyDescent="0.25">
      <c r="W574" s="13"/>
    </row>
    <row r="575" spans="23:23" x14ac:dyDescent="0.25">
      <c r="W575" s="13"/>
    </row>
    <row r="576" spans="23:23" x14ac:dyDescent="0.25">
      <c r="W576" s="13"/>
    </row>
    <row r="577" spans="23:23" x14ac:dyDescent="0.25">
      <c r="W577" s="13"/>
    </row>
    <row r="578" spans="23:23" x14ac:dyDescent="0.25">
      <c r="W578" s="13"/>
    </row>
    <row r="579" spans="23:23" x14ac:dyDescent="0.25">
      <c r="W579" s="13"/>
    </row>
    <row r="580" spans="23:23" x14ac:dyDescent="0.25">
      <c r="W580" s="13"/>
    </row>
    <row r="581" spans="23:23" x14ac:dyDescent="0.25">
      <c r="W581" s="13"/>
    </row>
    <row r="582" spans="23:23" x14ac:dyDescent="0.25">
      <c r="W582" s="13"/>
    </row>
    <row r="583" spans="23:23" x14ac:dyDescent="0.25">
      <c r="W583" s="13"/>
    </row>
    <row r="584" spans="23:23" x14ac:dyDescent="0.25">
      <c r="W584" s="13"/>
    </row>
    <row r="585" spans="23:23" x14ac:dyDescent="0.25">
      <c r="W585" s="13"/>
    </row>
    <row r="586" spans="23:23" x14ac:dyDescent="0.25">
      <c r="W586" s="13"/>
    </row>
    <row r="587" spans="23:23" x14ac:dyDescent="0.25">
      <c r="W587" s="13"/>
    </row>
    <row r="588" spans="23:23" x14ac:dyDescent="0.25">
      <c r="W588" s="13"/>
    </row>
    <row r="589" spans="23:23" x14ac:dyDescent="0.25">
      <c r="W589" s="13"/>
    </row>
    <row r="590" spans="23:23" x14ac:dyDescent="0.25">
      <c r="W590" s="13"/>
    </row>
    <row r="591" spans="23:23" x14ac:dyDescent="0.25">
      <c r="W591" s="13"/>
    </row>
    <row r="592" spans="23:23" x14ac:dyDescent="0.25">
      <c r="W592" s="13"/>
    </row>
    <row r="593" spans="23:23" x14ac:dyDescent="0.25">
      <c r="W593" s="13"/>
    </row>
    <row r="594" spans="23:23" x14ac:dyDescent="0.25">
      <c r="W594" s="13"/>
    </row>
    <row r="595" spans="23:23" x14ac:dyDescent="0.25">
      <c r="W595" s="13"/>
    </row>
    <row r="596" spans="23:23" x14ac:dyDescent="0.25">
      <c r="W596" s="13"/>
    </row>
    <row r="597" spans="23:23" x14ac:dyDescent="0.25">
      <c r="W597" s="13"/>
    </row>
    <row r="598" spans="23:23" x14ac:dyDescent="0.25">
      <c r="W598" s="13"/>
    </row>
    <row r="599" spans="23:23" x14ac:dyDescent="0.25">
      <c r="W599" s="13"/>
    </row>
    <row r="600" spans="23:23" x14ac:dyDescent="0.25">
      <c r="W600" s="13"/>
    </row>
    <row r="601" spans="23:23" x14ac:dyDescent="0.25">
      <c r="W601" s="13"/>
    </row>
    <row r="602" spans="23:23" x14ac:dyDescent="0.25">
      <c r="W602" s="13"/>
    </row>
    <row r="603" spans="23:23" x14ac:dyDescent="0.25">
      <c r="W603" s="13"/>
    </row>
    <row r="604" spans="23:23" x14ac:dyDescent="0.25">
      <c r="W604" s="13"/>
    </row>
    <row r="605" spans="23:23" x14ac:dyDescent="0.25">
      <c r="W605" s="13"/>
    </row>
    <row r="606" spans="23:23" x14ac:dyDescent="0.25">
      <c r="W606" s="13"/>
    </row>
    <row r="607" spans="23:23" x14ac:dyDescent="0.25">
      <c r="W607" s="13"/>
    </row>
    <row r="608" spans="23:23" x14ac:dyDescent="0.25">
      <c r="W608" s="13"/>
    </row>
    <row r="609" spans="23:23" x14ac:dyDescent="0.25">
      <c r="W609" s="13"/>
    </row>
    <row r="610" spans="23:23" x14ac:dyDescent="0.25">
      <c r="W610" s="13"/>
    </row>
    <row r="611" spans="23:23" x14ac:dyDescent="0.25">
      <c r="W611" s="13"/>
    </row>
    <row r="612" spans="23:23" x14ac:dyDescent="0.25">
      <c r="W612" s="13"/>
    </row>
    <row r="613" spans="23:23" x14ac:dyDescent="0.25">
      <c r="W613" s="13"/>
    </row>
    <row r="614" spans="23:23" x14ac:dyDescent="0.25">
      <c r="W614" s="13"/>
    </row>
    <row r="615" spans="23:23" x14ac:dyDescent="0.25">
      <c r="W615" s="13"/>
    </row>
    <row r="616" spans="23:23" x14ac:dyDescent="0.25">
      <c r="W616" s="13"/>
    </row>
    <row r="617" spans="23:23" x14ac:dyDescent="0.25">
      <c r="W617" s="13"/>
    </row>
    <row r="618" spans="23:23" x14ac:dyDescent="0.25">
      <c r="W618" s="13"/>
    </row>
    <row r="619" spans="23:23" x14ac:dyDescent="0.25">
      <c r="W619" s="13"/>
    </row>
    <row r="620" spans="23:23" x14ac:dyDescent="0.25">
      <c r="W620" s="13"/>
    </row>
    <row r="621" spans="23:23" x14ac:dyDescent="0.25">
      <c r="W621" s="13"/>
    </row>
    <row r="622" spans="23:23" x14ac:dyDescent="0.25">
      <c r="W622" s="13"/>
    </row>
    <row r="623" spans="23:23" x14ac:dyDescent="0.25">
      <c r="W623" s="13"/>
    </row>
    <row r="624" spans="23:23" x14ac:dyDescent="0.25">
      <c r="W624" s="13"/>
    </row>
    <row r="625" spans="23:23" x14ac:dyDescent="0.25">
      <c r="W625" s="13"/>
    </row>
    <row r="626" spans="23:23" x14ac:dyDescent="0.25">
      <c r="W626" s="13"/>
    </row>
    <row r="627" spans="23:23" x14ac:dyDescent="0.25">
      <c r="W627" s="13"/>
    </row>
    <row r="628" spans="23:23" x14ac:dyDescent="0.25">
      <c r="W628" s="13"/>
    </row>
    <row r="629" spans="23:23" x14ac:dyDescent="0.25">
      <c r="W629" s="13"/>
    </row>
    <row r="630" spans="23:23" x14ac:dyDescent="0.25">
      <c r="W630" s="13"/>
    </row>
    <row r="631" spans="23:23" x14ac:dyDescent="0.25">
      <c r="W631" s="13"/>
    </row>
    <row r="632" spans="23:23" x14ac:dyDescent="0.25">
      <c r="W632" s="13"/>
    </row>
    <row r="633" spans="23:23" x14ac:dyDescent="0.25">
      <c r="W633" s="13"/>
    </row>
    <row r="634" spans="23:23" x14ac:dyDescent="0.25">
      <c r="W634" s="13"/>
    </row>
    <row r="635" spans="23:23" x14ac:dyDescent="0.25">
      <c r="W635" s="13"/>
    </row>
    <row r="636" spans="23:23" x14ac:dyDescent="0.25">
      <c r="W636" s="13"/>
    </row>
    <row r="637" spans="23:23" x14ac:dyDescent="0.25">
      <c r="W637" s="13"/>
    </row>
    <row r="638" spans="23:23" x14ac:dyDescent="0.25">
      <c r="W638" s="13"/>
    </row>
    <row r="639" spans="23:23" x14ac:dyDescent="0.25">
      <c r="W639" s="13"/>
    </row>
    <row r="640" spans="23:23" x14ac:dyDescent="0.25">
      <c r="W640" s="13"/>
    </row>
    <row r="641" spans="23:23" x14ac:dyDescent="0.25">
      <c r="W641" s="13"/>
    </row>
    <row r="642" spans="23:23" x14ac:dyDescent="0.25">
      <c r="W642" s="13"/>
    </row>
    <row r="643" spans="23:23" x14ac:dyDescent="0.25">
      <c r="W643" s="13"/>
    </row>
    <row r="644" spans="23:23" x14ac:dyDescent="0.25">
      <c r="W644" s="13"/>
    </row>
    <row r="645" spans="23:23" x14ac:dyDescent="0.25">
      <c r="W645" s="13"/>
    </row>
    <row r="646" spans="23:23" x14ac:dyDescent="0.25">
      <c r="W646" s="13"/>
    </row>
    <row r="647" spans="23:23" x14ac:dyDescent="0.25">
      <c r="W647" s="13"/>
    </row>
    <row r="648" spans="23:23" x14ac:dyDescent="0.25">
      <c r="W648" s="13"/>
    </row>
    <row r="649" spans="23:23" x14ac:dyDescent="0.25">
      <c r="W649" s="13"/>
    </row>
    <row r="650" spans="23:23" x14ac:dyDescent="0.25">
      <c r="W650" s="13"/>
    </row>
    <row r="651" spans="23:23" x14ac:dyDescent="0.25">
      <c r="W651" s="13"/>
    </row>
    <row r="652" spans="23:23" x14ac:dyDescent="0.25">
      <c r="W652" s="13"/>
    </row>
    <row r="653" spans="23:23" x14ac:dyDescent="0.25">
      <c r="W653" s="13"/>
    </row>
    <row r="654" spans="23:23" x14ac:dyDescent="0.25">
      <c r="W654" s="13"/>
    </row>
    <row r="655" spans="23:23" x14ac:dyDescent="0.25">
      <c r="W655" s="13"/>
    </row>
    <row r="656" spans="23:23" x14ac:dyDescent="0.25">
      <c r="W656" s="13"/>
    </row>
    <row r="657" spans="23:23" x14ac:dyDescent="0.25">
      <c r="W657" s="13"/>
    </row>
    <row r="658" spans="23:23" x14ac:dyDescent="0.25">
      <c r="W658" s="13"/>
    </row>
    <row r="659" spans="23:23" x14ac:dyDescent="0.25">
      <c r="W659" s="13"/>
    </row>
    <row r="660" spans="23:23" x14ac:dyDescent="0.25">
      <c r="W660" s="13"/>
    </row>
    <row r="661" spans="23:23" x14ac:dyDescent="0.25">
      <c r="W661" s="13"/>
    </row>
    <row r="662" spans="23:23" x14ac:dyDescent="0.25">
      <c r="W662" s="13"/>
    </row>
    <row r="663" spans="23:23" x14ac:dyDescent="0.25">
      <c r="W663" s="13"/>
    </row>
    <row r="664" spans="23:23" x14ac:dyDescent="0.25">
      <c r="W664" s="13"/>
    </row>
    <row r="665" spans="23:23" x14ac:dyDescent="0.25">
      <c r="W665" s="13"/>
    </row>
    <row r="666" spans="23:23" x14ac:dyDescent="0.25">
      <c r="W666" s="13"/>
    </row>
    <row r="667" spans="23:23" x14ac:dyDescent="0.25">
      <c r="W667" s="13"/>
    </row>
    <row r="668" spans="23:23" x14ac:dyDescent="0.25">
      <c r="W668" s="13"/>
    </row>
    <row r="669" spans="23:23" x14ac:dyDescent="0.25">
      <c r="W669" s="13"/>
    </row>
    <row r="670" spans="23:23" x14ac:dyDescent="0.25">
      <c r="W670" s="13"/>
    </row>
    <row r="671" spans="23:23" x14ac:dyDescent="0.25">
      <c r="W671" s="13"/>
    </row>
    <row r="672" spans="23:23" x14ac:dyDescent="0.25">
      <c r="W672" s="13"/>
    </row>
    <row r="673" spans="23:23" x14ac:dyDescent="0.25">
      <c r="W673" s="13"/>
    </row>
    <row r="674" spans="23:23" x14ac:dyDescent="0.25">
      <c r="W674" s="13"/>
    </row>
    <row r="675" spans="23:23" x14ac:dyDescent="0.25">
      <c r="W675" s="13"/>
    </row>
    <row r="676" spans="23:23" x14ac:dyDescent="0.25">
      <c r="W676" s="13"/>
    </row>
    <row r="677" spans="23:23" x14ac:dyDescent="0.25">
      <c r="W677" s="13"/>
    </row>
    <row r="678" spans="23:23" x14ac:dyDescent="0.25">
      <c r="W678" s="13"/>
    </row>
    <row r="679" spans="23:23" x14ac:dyDescent="0.25">
      <c r="W679" s="13"/>
    </row>
    <row r="680" spans="23:23" x14ac:dyDescent="0.25">
      <c r="W680" s="13"/>
    </row>
    <row r="681" spans="23:23" x14ac:dyDescent="0.25">
      <c r="W681" s="13"/>
    </row>
    <row r="682" spans="23:23" x14ac:dyDescent="0.25">
      <c r="W682" s="13"/>
    </row>
    <row r="683" spans="23:23" x14ac:dyDescent="0.25">
      <c r="W683" s="13"/>
    </row>
    <row r="684" spans="23:23" x14ac:dyDescent="0.25">
      <c r="W684" s="13"/>
    </row>
    <row r="685" spans="23:23" x14ac:dyDescent="0.25">
      <c r="W685" s="13"/>
    </row>
    <row r="686" spans="23:23" x14ac:dyDescent="0.25">
      <c r="W686" s="13"/>
    </row>
    <row r="687" spans="23:23" x14ac:dyDescent="0.25">
      <c r="W687" s="13"/>
    </row>
    <row r="688" spans="23:23" x14ac:dyDescent="0.25">
      <c r="W688" s="13"/>
    </row>
    <row r="689" spans="23:23" x14ac:dyDescent="0.25">
      <c r="W689" s="13"/>
    </row>
    <row r="690" spans="23:23" x14ac:dyDescent="0.25">
      <c r="W690" s="13"/>
    </row>
    <row r="691" spans="23:23" x14ac:dyDescent="0.25">
      <c r="W691" s="13"/>
    </row>
    <row r="692" spans="23:23" x14ac:dyDescent="0.25">
      <c r="W692" s="13"/>
    </row>
    <row r="693" spans="23:23" x14ac:dyDescent="0.25">
      <c r="W693" s="13"/>
    </row>
    <row r="694" spans="23:23" x14ac:dyDescent="0.25">
      <c r="W694" s="13"/>
    </row>
    <row r="695" spans="23:23" x14ac:dyDescent="0.25">
      <c r="W695" s="13"/>
    </row>
    <row r="696" spans="23:23" x14ac:dyDescent="0.25">
      <c r="W696" s="13"/>
    </row>
    <row r="697" spans="23:23" x14ac:dyDescent="0.25">
      <c r="W697" s="13"/>
    </row>
    <row r="698" spans="23:23" x14ac:dyDescent="0.25">
      <c r="W698" s="13"/>
    </row>
    <row r="699" spans="23:23" x14ac:dyDescent="0.25">
      <c r="W699" s="13"/>
    </row>
    <row r="700" spans="23:23" x14ac:dyDescent="0.25">
      <c r="W700" s="13"/>
    </row>
    <row r="701" spans="23:23" x14ac:dyDescent="0.25">
      <c r="W701" s="13"/>
    </row>
    <row r="702" spans="23:23" x14ac:dyDescent="0.25">
      <c r="W702" s="13"/>
    </row>
    <row r="703" spans="23:23" x14ac:dyDescent="0.25">
      <c r="W703" s="13"/>
    </row>
    <row r="704" spans="23:23" x14ac:dyDescent="0.25">
      <c r="W704" s="13"/>
    </row>
    <row r="705" spans="23:23" x14ac:dyDescent="0.25">
      <c r="W705" s="13"/>
    </row>
    <row r="706" spans="23:23" x14ac:dyDescent="0.25">
      <c r="W706" s="13"/>
    </row>
    <row r="707" spans="23:23" x14ac:dyDescent="0.25">
      <c r="W707" s="13"/>
    </row>
    <row r="708" spans="23:23" x14ac:dyDescent="0.25">
      <c r="W708" s="13"/>
    </row>
    <row r="709" spans="23:23" x14ac:dyDescent="0.25">
      <c r="W709" s="13"/>
    </row>
    <row r="710" spans="23:23" x14ac:dyDescent="0.25">
      <c r="W710" s="13"/>
    </row>
    <row r="711" spans="23:23" x14ac:dyDescent="0.25">
      <c r="W711" s="13"/>
    </row>
    <row r="712" spans="23:23" x14ac:dyDescent="0.25">
      <c r="W712" s="13"/>
    </row>
    <row r="713" spans="23:23" x14ac:dyDescent="0.25">
      <c r="W713" s="13"/>
    </row>
    <row r="714" spans="23:23" x14ac:dyDescent="0.25">
      <c r="W714" s="13"/>
    </row>
    <row r="715" spans="23:23" x14ac:dyDescent="0.25">
      <c r="W715" s="13"/>
    </row>
    <row r="716" spans="23:23" x14ac:dyDescent="0.25">
      <c r="W716" s="13"/>
    </row>
    <row r="717" spans="23:23" x14ac:dyDescent="0.25">
      <c r="W717" s="13"/>
    </row>
    <row r="718" spans="23:23" x14ac:dyDescent="0.25">
      <c r="W718" s="13"/>
    </row>
    <row r="719" spans="23:23" x14ac:dyDescent="0.25">
      <c r="W719" s="13"/>
    </row>
    <row r="720" spans="23:23" x14ac:dyDescent="0.25">
      <c r="W720" s="13"/>
    </row>
    <row r="721" spans="23:23" x14ac:dyDescent="0.25">
      <c r="W721" s="13"/>
    </row>
    <row r="722" spans="23:23" x14ac:dyDescent="0.25">
      <c r="W722" s="13"/>
    </row>
    <row r="723" spans="23:23" x14ac:dyDescent="0.25">
      <c r="W723" s="13"/>
    </row>
    <row r="724" spans="23:23" x14ac:dyDescent="0.25">
      <c r="W724" s="13"/>
    </row>
    <row r="725" spans="23:23" x14ac:dyDescent="0.25">
      <c r="W725" s="13"/>
    </row>
    <row r="726" spans="23:23" x14ac:dyDescent="0.25">
      <c r="W726" s="13"/>
    </row>
    <row r="727" spans="23:23" x14ac:dyDescent="0.25">
      <c r="W727" s="13"/>
    </row>
    <row r="728" spans="23:23" x14ac:dyDescent="0.25">
      <c r="W728" s="13"/>
    </row>
    <row r="729" spans="23:23" x14ac:dyDescent="0.25">
      <c r="W729" s="13"/>
    </row>
    <row r="730" spans="23:23" x14ac:dyDescent="0.25">
      <c r="W730" s="13"/>
    </row>
    <row r="731" spans="23:23" x14ac:dyDescent="0.25">
      <c r="W731" s="13"/>
    </row>
    <row r="732" spans="23:23" x14ac:dyDescent="0.25">
      <c r="W732" s="13"/>
    </row>
    <row r="733" spans="23:23" x14ac:dyDescent="0.25">
      <c r="W733" s="13"/>
    </row>
    <row r="734" spans="23:23" x14ac:dyDescent="0.25">
      <c r="W734" s="13"/>
    </row>
    <row r="735" spans="23:23" x14ac:dyDescent="0.25">
      <c r="W735" s="13"/>
    </row>
    <row r="736" spans="23:23" x14ac:dyDescent="0.25">
      <c r="W736" s="13"/>
    </row>
    <row r="737" spans="23:23" x14ac:dyDescent="0.25">
      <c r="W737" s="13"/>
    </row>
    <row r="738" spans="23:23" x14ac:dyDescent="0.25">
      <c r="W738" s="13"/>
    </row>
    <row r="739" spans="23:23" x14ac:dyDescent="0.25">
      <c r="W739" s="13"/>
    </row>
    <row r="740" spans="23:23" x14ac:dyDescent="0.25">
      <c r="W740" s="13"/>
    </row>
    <row r="741" spans="23:23" x14ac:dyDescent="0.25">
      <c r="W741" s="13"/>
    </row>
    <row r="742" spans="23:23" x14ac:dyDescent="0.25">
      <c r="W742" s="13"/>
    </row>
    <row r="743" spans="23:23" x14ac:dyDescent="0.25">
      <c r="W743" s="13"/>
    </row>
    <row r="744" spans="23:23" x14ac:dyDescent="0.25">
      <c r="W744" s="13"/>
    </row>
    <row r="745" spans="23:23" x14ac:dyDescent="0.25">
      <c r="W745" s="13"/>
    </row>
    <row r="746" spans="23:23" x14ac:dyDescent="0.25">
      <c r="W746" s="13"/>
    </row>
    <row r="747" spans="23:23" x14ac:dyDescent="0.25">
      <c r="W747" s="13"/>
    </row>
    <row r="748" spans="23:23" x14ac:dyDescent="0.25">
      <c r="W748" s="13"/>
    </row>
    <row r="749" spans="23:23" x14ac:dyDescent="0.25">
      <c r="W749" s="13"/>
    </row>
    <row r="750" spans="23:23" x14ac:dyDescent="0.25">
      <c r="W750" s="13"/>
    </row>
    <row r="751" spans="23:23" x14ac:dyDescent="0.25">
      <c r="W751" s="13"/>
    </row>
    <row r="752" spans="23:23" x14ac:dyDescent="0.25">
      <c r="W752" s="13"/>
    </row>
    <row r="753" spans="23:23" x14ac:dyDescent="0.25">
      <c r="W753" s="13"/>
    </row>
    <row r="754" spans="23:23" x14ac:dyDescent="0.25">
      <c r="W754" s="13"/>
    </row>
    <row r="755" spans="23:23" x14ac:dyDescent="0.25">
      <c r="W755" s="13"/>
    </row>
    <row r="756" spans="23:23" x14ac:dyDescent="0.25">
      <c r="W756" s="13"/>
    </row>
    <row r="757" spans="23:23" x14ac:dyDescent="0.25">
      <c r="W757" s="13"/>
    </row>
    <row r="758" spans="23:23" x14ac:dyDescent="0.25">
      <c r="W758" s="13"/>
    </row>
    <row r="759" spans="23:23" x14ac:dyDescent="0.25">
      <c r="W759" s="13"/>
    </row>
    <row r="760" spans="23:23" x14ac:dyDescent="0.25">
      <c r="W760" s="13"/>
    </row>
    <row r="761" spans="23:23" x14ac:dyDescent="0.25">
      <c r="W761" s="13"/>
    </row>
    <row r="762" spans="23:23" x14ac:dyDescent="0.25">
      <c r="W762" s="13"/>
    </row>
    <row r="763" spans="23:23" x14ac:dyDescent="0.25">
      <c r="W763" s="13"/>
    </row>
    <row r="764" spans="23:23" x14ac:dyDescent="0.25">
      <c r="W764" s="13"/>
    </row>
    <row r="765" spans="23:23" x14ac:dyDescent="0.25">
      <c r="W765" s="13"/>
    </row>
    <row r="766" spans="23:23" x14ac:dyDescent="0.25">
      <c r="W766" s="13"/>
    </row>
    <row r="767" spans="23:23" x14ac:dyDescent="0.25">
      <c r="W767" s="13"/>
    </row>
    <row r="768" spans="23:23" x14ac:dyDescent="0.25">
      <c r="W768" s="13"/>
    </row>
    <row r="769" spans="23:23" x14ac:dyDescent="0.25">
      <c r="W769" s="13"/>
    </row>
    <row r="770" spans="23:23" x14ac:dyDescent="0.25">
      <c r="W770" s="13"/>
    </row>
    <row r="771" spans="23:23" x14ac:dyDescent="0.25">
      <c r="W771" s="13"/>
    </row>
    <row r="772" spans="23:23" x14ac:dyDescent="0.25">
      <c r="W772" s="13"/>
    </row>
    <row r="773" spans="23:23" x14ac:dyDescent="0.25">
      <c r="W773" s="13"/>
    </row>
    <row r="774" spans="23:23" x14ac:dyDescent="0.25">
      <c r="W774" s="13"/>
    </row>
    <row r="775" spans="23:23" x14ac:dyDescent="0.25">
      <c r="W775" s="13"/>
    </row>
    <row r="776" spans="23:23" x14ac:dyDescent="0.25">
      <c r="W776" s="13"/>
    </row>
    <row r="777" spans="23:23" x14ac:dyDescent="0.25">
      <c r="W777" s="13"/>
    </row>
    <row r="778" spans="23:23" x14ac:dyDescent="0.25">
      <c r="W778" s="13"/>
    </row>
    <row r="779" spans="23:23" x14ac:dyDescent="0.25">
      <c r="W779" s="13"/>
    </row>
    <row r="780" spans="23:23" x14ac:dyDescent="0.25">
      <c r="W780" s="13"/>
    </row>
    <row r="781" spans="23:23" x14ac:dyDescent="0.25">
      <c r="W781" s="13"/>
    </row>
    <row r="782" spans="23:23" x14ac:dyDescent="0.25">
      <c r="W782" s="13"/>
    </row>
    <row r="783" spans="23:23" x14ac:dyDescent="0.25">
      <c r="W783" s="13"/>
    </row>
    <row r="784" spans="23:23" x14ac:dyDescent="0.25">
      <c r="W784" s="13"/>
    </row>
    <row r="785" spans="23:23" x14ac:dyDescent="0.25">
      <c r="W785" s="13"/>
    </row>
    <row r="786" spans="23:23" x14ac:dyDescent="0.25">
      <c r="W786" s="13"/>
    </row>
    <row r="787" spans="23:23" x14ac:dyDescent="0.25">
      <c r="W787" s="13"/>
    </row>
    <row r="788" spans="23:23" x14ac:dyDescent="0.25">
      <c r="W788" s="13"/>
    </row>
    <row r="789" spans="23:23" x14ac:dyDescent="0.25">
      <c r="W789" s="13"/>
    </row>
    <row r="790" spans="23:23" x14ac:dyDescent="0.25">
      <c r="W790" s="13"/>
    </row>
    <row r="791" spans="23:23" x14ac:dyDescent="0.25">
      <c r="W791" s="13"/>
    </row>
    <row r="792" spans="23:23" x14ac:dyDescent="0.25">
      <c r="W792" s="13"/>
    </row>
    <row r="793" spans="23:23" x14ac:dyDescent="0.25">
      <c r="W793" s="13"/>
    </row>
    <row r="794" spans="23:23" x14ac:dyDescent="0.25">
      <c r="W794" s="13"/>
    </row>
    <row r="795" spans="23:23" x14ac:dyDescent="0.25">
      <c r="W795" s="13"/>
    </row>
    <row r="796" spans="23:23" x14ac:dyDescent="0.25">
      <c r="W796" s="13"/>
    </row>
    <row r="797" spans="23:23" x14ac:dyDescent="0.25">
      <c r="W797" s="13"/>
    </row>
    <row r="798" spans="23:23" x14ac:dyDescent="0.25">
      <c r="W798" s="13"/>
    </row>
    <row r="799" spans="23:23" x14ac:dyDescent="0.25">
      <c r="W799" s="13"/>
    </row>
    <row r="800" spans="23:23" x14ac:dyDescent="0.25">
      <c r="W800" s="13"/>
    </row>
    <row r="801" spans="23:23" x14ac:dyDescent="0.25">
      <c r="W801" s="13"/>
    </row>
    <row r="802" spans="23:23" x14ac:dyDescent="0.25">
      <c r="W802" s="13"/>
    </row>
    <row r="803" spans="23:23" x14ac:dyDescent="0.25">
      <c r="W803" s="13"/>
    </row>
    <row r="804" spans="23:23" x14ac:dyDescent="0.25">
      <c r="W804" s="13"/>
    </row>
    <row r="805" spans="23:23" x14ac:dyDescent="0.25">
      <c r="W805" s="13"/>
    </row>
    <row r="806" spans="23:23" x14ac:dyDescent="0.25">
      <c r="W806" s="13"/>
    </row>
    <row r="807" spans="23:23" x14ac:dyDescent="0.25">
      <c r="W807" s="13"/>
    </row>
    <row r="808" spans="23:23" x14ac:dyDescent="0.25">
      <c r="W808" s="13"/>
    </row>
    <row r="809" spans="23:23" x14ac:dyDescent="0.25">
      <c r="W809" s="13"/>
    </row>
    <row r="810" spans="23:23" x14ac:dyDescent="0.25">
      <c r="W810" s="13"/>
    </row>
    <row r="811" spans="23:23" x14ac:dyDescent="0.25">
      <c r="W811" s="13"/>
    </row>
    <row r="812" spans="23:23" x14ac:dyDescent="0.25">
      <c r="W812" s="13"/>
    </row>
    <row r="813" spans="23:23" x14ac:dyDescent="0.25">
      <c r="W813" s="13"/>
    </row>
    <row r="814" spans="23:23" x14ac:dyDescent="0.25">
      <c r="W814" s="13"/>
    </row>
    <row r="815" spans="23:23" x14ac:dyDescent="0.25">
      <c r="W815" s="13"/>
    </row>
    <row r="816" spans="23:23" x14ac:dyDescent="0.25">
      <c r="W816" s="13"/>
    </row>
    <row r="817" spans="23:23" x14ac:dyDescent="0.25">
      <c r="W817" s="13"/>
    </row>
    <row r="818" spans="23:23" x14ac:dyDescent="0.25">
      <c r="W818" s="13"/>
    </row>
    <row r="819" spans="23:23" x14ac:dyDescent="0.25">
      <c r="W819" s="13"/>
    </row>
    <row r="820" spans="23:23" x14ac:dyDescent="0.25">
      <c r="W820" s="13"/>
    </row>
    <row r="821" spans="23:23" x14ac:dyDescent="0.25">
      <c r="W821" s="13"/>
    </row>
    <row r="822" spans="23:23" x14ac:dyDescent="0.25">
      <c r="W822" s="13"/>
    </row>
    <row r="823" spans="23:23" x14ac:dyDescent="0.25">
      <c r="W823" s="13"/>
    </row>
    <row r="824" spans="23:23" x14ac:dyDescent="0.25">
      <c r="W824" s="13"/>
    </row>
    <row r="825" spans="23:23" x14ac:dyDescent="0.25">
      <c r="W825" s="13"/>
    </row>
    <row r="826" spans="23:23" x14ac:dyDescent="0.25">
      <c r="W826" s="13"/>
    </row>
    <row r="827" spans="23:23" x14ac:dyDescent="0.25">
      <c r="W827" s="13"/>
    </row>
    <row r="828" spans="23:23" x14ac:dyDescent="0.25">
      <c r="W828" s="13"/>
    </row>
    <row r="829" spans="23:23" x14ac:dyDescent="0.25">
      <c r="W829" s="13"/>
    </row>
    <row r="830" spans="23:23" x14ac:dyDescent="0.25">
      <c r="W830" s="13"/>
    </row>
    <row r="831" spans="23:23" x14ac:dyDescent="0.25">
      <c r="W831" s="13"/>
    </row>
    <row r="832" spans="23:23" x14ac:dyDescent="0.25">
      <c r="W832" s="13"/>
    </row>
    <row r="833" spans="23:23" x14ac:dyDescent="0.25">
      <c r="W833" s="13"/>
    </row>
    <row r="834" spans="23:23" x14ac:dyDescent="0.25">
      <c r="W834" s="13"/>
    </row>
    <row r="835" spans="23:23" x14ac:dyDescent="0.25">
      <c r="W835" s="13"/>
    </row>
    <row r="836" spans="23:23" x14ac:dyDescent="0.25">
      <c r="W836" s="13"/>
    </row>
    <row r="837" spans="23:23" x14ac:dyDescent="0.25">
      <c r="W837" s="13"/>
    </row>
    <row r="838" spans="23:23" x14ac:dyDescent="0.25">
      <c r="W838" s="13"/>
    </row>
    <row r="839" spans="23:23" x14ac:dyDescent="0.25">
      <c r="W839" s="13"/>
    </row>
    <row r="840" spans="23:23" x14ac:dyDescent="0.25">
      <c r="W840" s="13"/>
    </row>
    <row r="841" spans="23:23" x14ac:dyDescent="0.25">
      <c r="W841" s="13"/>
    </row>
    <row r="842" spans="23:23" x14ac:dyDescent="0.25">
      <c r="W842" s="13"/>
    </row>
    <row r="843" spans="23:23" x14ac:dyDescent="0.25">
      <c r="W843" s="13"/>
    </row>
    <row r="844" spans="23:23" x14ac:dyDescent="0.25">
      <c r="W844" s="13"/>
    </row>
    <row r="845" spans="23:23" x14ac:dyDescent="0.25">
      <c r="W845" s="13"/>
    </row>
    <row r="846" spans="23:23" x14ac:dyDescent="0.25">
      <c r="W846" s="13"/>
    </row>
    <row r="847" spans="23:23" x14ac:dyDescent="0.25">
      <c r="W847" s="13"/>
    </row>
    <row r="848" spans="23:23" x14ac:dyDescent="0.25">
      <c r="W848" s="13"/>
    </row>
    <row r="849" spans="23:23" x14ac:dyDescent="0.25">
      <c r="W849" s="13"/>
    </row>
    <row r="850" spans="23:23" x14ac:dyDescent="0.25">
      <c r="W850" s="13"/>
    </row>
    <row r="851" spans="23:23" x14ac:dyDescent="0.25">
      <c r="W851" s="13"/>
    </row>
    <row r="852" spans="23:23" x14ac:dyDescent="0.25">
      <c r="W852" s="13"/>
    </row>
    <row r="853" spans="23:23" x14ac:dyDescent="0.25">
      <c r="W853" s="13"/>
    </row>
    <row r="854" spans="23:23" x14ac:dyDescent="0.25">
      <c r="W854" s="13"/>
    </row>
    <row r="855" spans="23:23" x14ac:dyDescent="0.25">
      <c r="W855" s="13"/>
    </row>
    <row r="856" spans="23:23" x14ac:dyDescent="0.25">
      <c r="W856" s="13"/>
    </row>
    <row r="857" spans="23:23" x14ac:dyDescent="0.25">
      <c r="W857" s="13"/>
    </row>
    <row r="858" spans="23:23" x14ac:dyDescent="0.25">
      <c r="W858" s="13"/>
    </row>
    <row r="859" spans="23:23" x14ac:dyDescent="0.25">
      <c r="W859" s="13"/>
    </row>
    <row r="860" spans="23:23" x14ac:dyDescent="0.25">
      <c r="W860" s="13"/>
    </row>
    <row r="861" spans="23:23" x14ac:dyDescent="0.25">
      <c r="W861" s="13"/>
    </row>
    <row r="862" spans="23:23" x14ac:dyDescent="0.25">
      <c r="W862" s="13"/>
    </row>
    <row r="863" spans="23:23" x14ac:dyDescent="0.25">
      <c r="W863" s="13"/>
    </row>
    <row r="864" spans="23:23" x14ac:dyDescent="0.25">
      <c r="W864" s="13"/>
    </row>
    <row r="865" spans="23:23" x14ac:dyDescent="0.25">
      <c r="W865" s="13"/>
    </row>
    <row r="866" spans="23:23" x14ac:dyDescent="0.25">
      <c r="W866" s="13"/>
    </row>
    <row r="867" spans="23:23" x14ac:dyDescent="0.25">
      <c r="W867" s="13"/>
    </row>
    <row r="868" spans="23:23" x14ac:dyDescent="0.25">
      <c r="W868" s="13"/>
    </row>
    <row r="869" spans="23:23" x14ac:dyDescent="0.25">
      <c r="W869" s="13"/>
    </row>
    <row r="870" spans="23:23" x14ac:dyDescent="0.25">
      <c r="W870" s="13"/>
    </row>
    <row r="871" spans="23:23" x14ac:dyDescent="0.25">
      <c r="W871" s="13"/>
    </row>
    <row r="872" spans="23:23" x14ac:dyDescent="0.25">
      <c r="W872" s="13"/>
    </row>
    <row r="873" spans="23:23" x14ac:dyDescent="0.25">
      <c r="W873" s="13"/>
    </row>
    <row r="874" spans="23:23" x14ac:dyDescent="0.25">
      <c r="W874" s="13"/>
    </row>
    <row r="875" spans="23:23" x14ac:dyDescent="0.25">
      <c r="W875" s="13"/>
    </row>
    <row r="876" spans="23:23" x14ac:dyDescent="0.25">
      <c r="W876" s="13"/>
    </row>
    <row r="877" spans="23:23" x14ac:dyDescent="0.25">
      <c r="W877" s="13"/>
    </row>
    <row r="878" spans="23:23" x14ac:dyDescent="0.25">
      <c r="W878" s="13"/>
    </row>
    <row r="879" spans="23:23" x14ac:dyDescent="0.25">
      <c r="W879" s="13"/>
    </row>
    <row r="880" spans="23:23" x14ac:dyDescent="0.25">
      <c r="W880" s="13"/>
    </row>
    <row r="881" spans="23:23" x14ac:dyDescent="0.25">
      <c r="W881" s="13"/>
    </row>
    <row r="882" spans="23:23" x14ac:dyDescent="0.25">
      <c r="W882" s="13"/>
    </row>
    <row r="883" spans="23:23" x14ac:dyDescent="0.25">
      <c r="W883" s="13"/>
    </row>
    <row r="884" spans="23:23" x14ac:dyDescent="0.25">
      <c r="W884" s="13"/>
    </row>
    <row r="885" spans="23:23" x14ac:dyDescent="0.25">
      <c r="W885" s="13"/>
    </row>
    <row r="886" spans="23:23" x14ac:dyDescent="0.25">
      <c r="W886" s="13"/>
    </row>
    <row r="887" spans="23:23" x14ac:dyDescent="0.25">
      <c r="W887" s="13"/>
    </row>
    <row r="888" spans="23:23" x14ac:dyDescent="0.25">
      <c r="W888" s="13"/>
    </row>
    <row r="889" spans="23:23" x14ac:dyDescent="0.25">
      <c r="W889" s="13"/>
    </row>
    <row r="890" spans="23:23" x14ac:dyDescent="0.25">
      <c r="W890" s="13"/>
    </row>
    <row r="891" spans="23:23" x14ac:dyDescent="0.25">
      <c r="W891" s="13"/>
    </row>
    <row r="892" spans="23:23" x14ac:dyDescent="0.25">
      <c r="W892" s="13"/>
    </row>
    <row r="893" spans="23:23" x14ac:dyDescent="0.25">
      <c r="W893" s="13"/>
    </row>
    <row r="894" spans="23:23" x14ac:dyDescent="0.25">
      <c r="W894" s="13"/>
    </row>
    <row r="895" spans="23:23" x14ac:dyDescent="0.25">
      <c r="W895" s="13"/>
    </row>
    <row r="896" spans="23:23" x14ac:dyDescent="0.25">
      <c r="W896" s="13"/>
    </row>
    <row r="897" spans="23:23" x14ac:dyDescent="0.25">
      <c r="W897" s="13"/>
    </row>
    <row r="898" spans="23:23" x14ac:dyDescent="0.25">
      <c r="W898" s="13"/>
    </row>
    <row r="899" spans="23:23" x14ac:dyDescent="0.25">
      <c r="W899" s="13"/>
    </row>
    <row r="900" spans="23:23" x14ac:dyDescent="0.25">
      <c r="W900" s="13"/>
    </row>
    <row r="901" spans="23:23" x14ac:dyDescent="0.25">
      <c r="W901" s="13"/>
    </row>
    <row r="902" spans="23:23" x14ac:dyDescent="0.25">
      <c r="W902" s="13"/>
    </row>
    <row r="903" spans="23:23" x14ac:dyDescent="0.25">
      <c r="W903" s="13"/>
    </row>
    <row r="904" spans="23:23" x14ac:dyDescent="0.25">
      <c r="W904" s="13"/>
    </row>
    <row r="905" spans="23:23" x14ac:dyDescent="0.25">
      <c r="W905" s="13"/>
    </row>
    <row r="906" spans="23:23" x14ac:dyDescent="0.25">
      <c r="W906" s="13"/>
    </row>
    <row r="907" spans="23:23" x14ac:dyDescent="0.25">
      <c r="W907" s="13"/>
    </row>
    <row r="908" spans="23:23" x14ac:dyDescent="0.25">
      <c r="W908" s="13"/>
    </row>
    <row r="909" spans="23:23" x14ac:dyDescent="0.25">
      <c r="W909" s="13"/>
    </row>
    <row r="910" spans="23:23" x14ac:dyDescent="0.25">
      <c r="W910" s="13"/>
    </row>
    <row r="911" spans="23:23" x14ac:dyDescent="0.25">
      <c r="W911" s="13"/>
    </row>
    <row r="912" spans="23:23" x14ac:dyDescent="0.25">
      <c r="W912" s="13"/>
    </row>
    <row r="913" spans="23:23" x14ac:dyDescent="0.25">
      <c r="W913" s="13"/>
    </row>
    <row r="914" spans="23:23" x14ac:dyDescent="0.25">
      <c r="W914" s="13"/>
    </row>
    <row r="915" spans="23:23" x14ac:dyDescent="0.25">
      <c r="W915" s="13"/>
    </row>
    <row r="916" spans="23:23" x14ac:dyDescent="0.25">
      <c r="W916" s="13"/>
    </row>
    <row r="917" spans="23:23" x14ac:dyDescent="0.25">
      <c r="W917" s="13"/>
    </row>
  </sheetData>
  <protectedRanges>
    <protectedRange sqref="S31:S33" name="Rango1_2_1" securityDescriptor="O:WDG:WDD:(A;;CC;;;S-1-5-21-1528164968-1790463351-673733271-1117)"/>
    <protectedRange sqref="O31:Q33" name="Rango1_2" securityDescriptor="O:WDG:WDD:(A;;CC;;;S-1-5-21-1528164968-1790463351-673733271-1117)"/>
  </protectedRanges>
  <mergeCells count="20">
    <mergeCell ref="O33:R33"/>
    <mergeCell ref="O34:R34"/>
    <mergeCell ref="O29:S29"/>
    <mergeCell ref="T29:X29"/>
    <mergeCell ref="O30:R30"/>
    <mergeCell ref="O31:R31"/>
    <mergeCell ref="A29:G29"/>
    <mergeCell ref="H29:N29"/>
    <mergeCell ref="O32:R32"/>
    <mergeCell ref="A23:C23"/>
    <mergeCell ref="H23:I23"/>
    <mergeCell ref="H24:I24"/>
    <mergeCell ref="H25:I25"/>
    <mergeCell ref="H26:I26"/>
    <mergeCell ref="A17:C20"/>
    <mergeCell ref="D17:W20"/>
    <mergeCell ref="A22:C22"/>
    <mergeCell ref="E22:F22"/>
    <mergeCell ref="H22:J22"/>
    <mergeCell ref="M22:O22"/>
  </mergeCells>
  <conditionalFormatting sqref="W31:W34">
    <cfRule type="containsText" dxfId="29" priority="7" stopIfTrue="1" operator="containsText" text="Cerrada">
      <formula>NOT(ISERROR(SEARCH("Cerrada",W31)))</formula>
    </cfRule>
    <cfRule type="containsText" dxfId="28" priority="8" stopIfTrue="1" operator="containsText" text="En ejecución">
      <formula>NOT(ISERROR(SEARCH("En ejecución",W31)))</formula>
    </cfRule>
    <cfRule type="containsText" dxfId="27" priority="9" stopIfTrue="1" operator="containsText" text="Vencida">
      <formula>NOT(ISERROR(SEARCH("Vencida",W31)))</formula>
    </cfRule>
  </conditionalFormatting>
  <dataValidations count="7">
    <dataValidation type="list" allowBlank="1" showErrorMessage="1" sqref="A23 IW23 SS23 ACO23 AMK23 AWG23 BGC23 BPY23 BZU23 CJQ23 CTM23 DDI23 DNE23 DXA23 EGW23 EQS23 FAO23 FKK23 FUG23 GEC23 GNY23 GXU23 HHQ23 HRM23 IBI23 ILE23 IVA23 JEW23 JOS23 JYO23 KIK23 KSG23 LCC23 LLY23 LVU23 MFQ23 MPM23 MZI23 NJE23 NTA23 OCW23 OMS23 OWO23 PGK23 PQG23 QAC23 QJY23 QTU23 RDQ23 RNM23 RXI23 SHE23 SRA23 TAW23 TKS23 TUO23 UEK23 UOG23 UYC23 VHY23 VRU23 WBQ23 WLM23 WVI23 A65557 IW65557 SS65557 ACO65557 AMK65557 AWG65557 BGC65557 BPY65557 BZU65557 CJQ65557 CTM65557 DDI65557 DNE65557 DXA65557 EGW65557 EQS65557 FAO65557 FKK65557 FUG65557 GEC65557 GNY65557 GXU65557 HHQ65557 HRM65557 IBI65557 ILE65557 IVA65557 JEW65557 JOS65557 JYO65557 KIK65557 KSG65557 LCC65557 LLY65557 LVU65557 MFQ65557 MPM65557 MZI65557 NJE65557 NTA65557 OCW65557 OMS65557 OWO65557 PGK65557 PQG65557 QAC65557 QJY65557 QTU65557 RDQ65557 RNM65557 RXI65557 SHE65557 SRA65557 TAW65557 TKS65557 TUO65557 UEK65557 UOG65557 UYC65557 VHY65557 VRU65557 WBQ65557 WLM65557 WVI65557 A131093 IW131093 SS131093 ACO131093 AMK131093 AWG131093 BGC131093 BPY131093 BZU131093 CJQ131093 CTM131093 DDI131093 DNE131093 DXA131093 EGW131093 EQS131093 FAO131093 FKK131093 FUG131093 GEC131093 GNY131093 GXU131093 HHQ131093 HRM131093 IBI131093 ILE131093 IVA131093 JEW131093 JOS131093 JYO131093 KIK131093 KSG131093 LCC131093 LLY131093 LVU131093 MFQ131093 MPM131093 MZI131093 NJE131093 NTA131093 OCW131093 OMS131093 OWO131093 PGK131093 PQG131093 QAC131093 QJY131093 QTU131093 RDQ131093 RNM131093 RXI131093 SHE131093 SRA131093 TAW131093 TKS131093 TUO131093 UEK131093 UOG131093 UYC131093 VHY131093 VRU131093 WBQ131093 WLM131093 WVI131093 A196629 IW196629 SS196629 ACO196629 AMK196629 AWG196629 BGC196629 BPY196629 BZU196629 CJQ196629 CTM196629 DDI196629 DNE196629 DXA196629 EGW196629 EQS196629 FAO196629 FKK196629 FUG196629 GEC196629 GNY196629 GXU196629 HHQ196629 HRM196629 IBI196629 ILE196629 IVA196629 JEW196629 JOS196629 JYO196629 KIK196629 KSG196629 LCC196629 LLY196629 LVU196629 MFQ196629 MPM196629 MZI196629 NJE196629 NTA196629 OCW196629 OMS196629 OWO196629 PGK196629 PQG196629 QAC196629 QJY196629 QTU196629 RDQ196629 RNM196629 RXI196629 SHE196629 SRA196629 TAW196629 TKS196629 TUO196629 UEK196629 UOG196629 UYC196629 VHY196629 VRU196629 WBQ196629 WLM196629 WVI196629 A262165 IW262165 SS262165 ACO262165 AMK262165 AWG262165 BGC262165 BPY262165 BZU262165 CJQ262165 CTM262165 DDI262165 DNE262165 DXA262165 EGW262165 EQS262165 FAO262165 FKK262165 FUG262165 GEC262165 GNY262165 GXU262165 HHQ262165 HRM262165 IBI262165 ILE262165 IVA262165 JEW262165 JOS262165 JYO262165 KIK262165 KSG262165 LCC262165 LLY262165 LVU262165 MFQ262165 MPM262165 MZI262165 NJE262165 NTA262165 OCW262165 OMS262165 OWO262165 PGK262165 PQG262165 QAC262165 QJY262165 QTU262165 RDQ262165 RNM262165 RXI262165 SHE262165 SRA262165 TAW262165 TKS262165 TUO262165 UEK262165 UOG262165 UYC262165 VHY262165 VRU262165 WBQ262165 WLM262165 WVI262165 A327701 IW327701 SS327701 ACO327701 AMK327701 AWG327701 BGC327701 BPY327701 BZU327701 CJQ327701 CTM327701 DDI327701 DNE327701 DXA327701 EGW327701 EQS327701 FAO327701 FKK327701 FUG327701 GEC327701 GNY327701 GXU327701 HHQ327701 HRM327701 IBI327701 ILE327701 IVA327701 JEW327701 JOS327701 JYO327701 KIK327701 KSG327701 LCC327701 LLY327701 LVU327701 MFQ327701 MPM327701 MZI327701 NJE327701 NTA327701 OCW327701 OMS327701 OWO327701 PGK327701 PQG327701 QAC327701 QJY327701 QTU327701 RDQ327701 RNM327701 RXI327701 SHE327701 SRA327701 TAW327701 TKS327701 TUO327701 UEK327701 UOG327701 UYC327701 VHY327701 VRU327701 WBQ327701 WLM327701 WVI327701 A393237 IW393237 SS393237 ACO393237 AMK393237 AWG393237 BGC393237 BPY393237 BZU393237 CJQ393237 CTM393237 DDI393237 DNE393237 DXA393237 EGW393237 EQS393237 FAO393237 FKK393237 FUG393237 GEC393237 GNY393237 GXU393237 HHQ393237 HRM393237 IBI393237 ILE393237 IVA393237 JEW393237 JOS393237 JYO393237 KIK393237 KSG393237 LCC393237 LLY393237 LVU393237 MFQ393237 MPM393237 MZI393237 NJE393237 NTA393237 OCW393237 OMS393237 OWO393237 PGK393237 PQG393237 QAC393237 QJY393237 QTU393237 RDQ393237 RNM393237 RXI393237 SHE393237 SRA393237 TAW393237 TKS393237 TUO393237 UEK393237 UOG393237 UYC393237 VHY393237 VRU393237 WBQ393237 WLM393237 WVI393237 A458773 IW458773 SS458773 ACO458773 AMK458773 AWG458773 BGC458773 BPY458773 BZU458773 CJQ458773 CTM458773 DDI458773 DNE458773 DXA458773 EGW458773 EQS458773 FAO458773 FKK458773 FUG458773 GEC458773 GNY458773 GXU458773 HHQ458773 HRM458773 IBI458773 ILE458773 IVA458773 JEW458773 JOS458773 JYO458773 KIK458773 KSG458773 LCC458773 LLY458773 LVU458773 MFQ458773 MPM458773 MZI458773 NJE458773 NTA458773 OCW458773 OMS458773 OWO458773 PGK458773 PQG458773 QAC458773 QJY458773 QTU458773 RDQ458773 RNM458773 RXI458773 SHE458773 SRA458773 TAW458773 TKS458773 TUO458773 UEK458773 UOG458773 UYC458773 VHY458773 VRU458773 WBQ458773 WLM458773 WVI458773 A524309 IW524309 SS524309 ACO524309 AMK524309 AWG524309 BGC524309 BPY524309 BZU524309 CJQ524309 CTM524309 DDI524309 DNE524309 DXA524309 EGW524309 EQS524309 FAO524309 FKK524309 FUG524309 GEC524309 GNY524309 GXU524309 HHQ524309 HRM524309 IBI524309 ILE524309 IVA524309 JEW524309 JOS524309 JYO524309 KIK524309 KSG524309 LCC524309 LLY524309 LVU524309 MFQ524309 MPM524309 MZI524309 NJE524309 NTA524309 OCW524309 OMS524309 OWO524309 PGK524309 PQG524309 QAC524309 QJY524309 QTU524309 RDQ524309 RNM524309 RXI524309 SHE524309 SRA524309 TAW524309 TKS524309 TUO524309 UEK524309 UOG524309 UYC524309 VHY524309 VRU524309 WBQ524309 WLM524309 WVI524309 A589845 IW589845 SS589845 ACO589845 AMK589845 AWG589845 BGC589845 BPY589845 BZU589845 CJQ589845 CTM589845 DDI589845 DNE589845 DXA589845 EGW589845 EQS589845 FAO589845 FKK589845 FUG589845 GEC589845 GNY589845 GXU589845 HHQ589845 HRM589845 IBI589845 ILE589845 IVA589845 JEW589845 JOS589845 JYO589845 KIK589845 KSG589845 LCC589845 LLY589845 LVU589845 MFQ589845 MPM589845 MZI589845 NJE589845 NTA589845 OCW589845 OMS589845 OWO589845 PGK589845 PQG589845 QAC589845 QJY589845 QTU589845 RDQ589845 RNM589845 RXI589845 SHE589845 SRA589845 TAW589845 TKS589845 TUO589845 UEK589845 UOG589845 UYC589845 VHY589845 VRU589845 WBQ589845 WLM589845 WVI589845 A655381 IW655381 SS655381 ACO655381 AMK655381 AWG655381 BGC655381 BPY655381 BZU655381 CJQ655381 CTM655381 DDI655381 DNE655381 DXA655381 EGW655381 EQS655381 FAO655381 FKK655381 FUG655381 GEC655381 GNY655381 GXU655381 HHQ655381 HRM655381 IBI655381 ILE655381 IVA655381 JEW655381 JOS655381 JYO655381 KIK655381 KSG655381 LCC655381 LLY655381 LVU655381 MFQ655381 MPM655381 MZI655381 NJE655381 NTA655381 OCW655381 OMS655381 OWO655381 PGK655381 PQG655381 QAC655381 QJY655381 QTU655381 RDQ655381 RNM655381 RXI655381 SHE655381 SRA655381 TAW655381 TKS655381 TUO655381 UEK655381 UOG655381 UYC655381 VHY655381 VRU655381 WBQ655381 WLM655381 WVI655381 A720917 IW720917 SS720917 ACO720917 AMK720917 AWG720917 BGC720917 BPY720917 BZU720917 CJQ720917 CTM720917 DDI720917 DNE720917 DXA720917 EGW720917 EQS720917 FAO720917 FKK720917 FUG720917 GEC720917 GNY720917 GXU720917 HHQ720917 HRM720917 IBI720917 ILE720917 IVA720917 JEW720917 JOS720917 JYO720917 KIK720917 KSG720917 LCC720917 LLY720917 LVU720917 MFQ720917 MPM720917 MZI720917 NJE720917 NTA720917 OCW720917 OMS720917 OWO720917 PGK720917 PQG720917 QAC720917 QJY720917 QTU720917 RDQ720917 RNM720917 RXI720917 SHE720917 SRA720917 TAW720917 TKS720917 TUO720917 UEK720917 UOG720917 UYC720917 VHY720917 VRU720917 WBQ720917 WLM720917 WVI720917 A786453 IW786453 SS786453 ACO786453 AMK786453 AWG786453 BGC786453 BPY786453 BZU786453 CJQ786453 CTM786453 DDI786453 DNE786453 DXA786453 EGW786453 EQS786453 FAO786453 FKK786453 FUG786453 GEC786453 GNY786453 GXU786453 HHQ786453 HRM786453 IBI786453 ILE786453 IVA786453 JEW786453 JOS786453 JYO786453 KIK786453 KSG786453 LCC786453 LLY786453 LVU786453 MFQ786453 MPM786453 MZI786453 NJE786453 NTA786453 OCW786453 OMS786453 OWO786453 PGK786453 PQG786453 QAC786453 QJY786453 QTU786453 RDQ786453 RNM786453 RXI786453 SHE786453 SRA786453 TAW786453 TKS786453 TUO786453 UEK786453 UOG786453 UYC786453 VHY786453 VRU786453 WBQ786453 WLM786453 WVI786453 A851989 IW851989 SS851989 ACO851989 AMK851989 AWG851989 BGC851989 BPY851989 BZU851989 CJQ851989 CTM851989 DDI851989 DNE851989 DXA851989 EGW851989 EQS851989 FAO851989 FKK851989 FUG851989 GEC851989 GNY851989 GXU851989 HHQ851989 HRM851989 IBI851989 ILE851989 IVA851989 JEW851989 JOS851989 JYO851989 KIK851989 KSG851989 LCC851989 LLY851989 LVU851989 MFQ851989 MPM851989 MZI851989 NJE851989 NTA851989 OCW851989 OMS851989 OWO851989 PGK851989 PQG851989 QAC851989 QJY851989 QTU851989 RDQ851989 RNM851989 RXI851989 SHE851989 SRA851989 TAW851989 TKS851989 TUO851989 UEK851989 UOG851989 UYC851989 VHY851989 VRU851989 WBQ851989 WLM851989 WVI851989 A917525 IW917525 SS917525 ACO917525 AMK917525 AWG917525 BGC917525 BPY917525 BZU917525 CJQ917525 CTM917525 DDI917525 DNE917525 DXA917525 EGW917525 EQS917525 FAO917525 FKK917525 FUG917525 GEC917525 GNY917525 GXU917525 HHQ917525 HRM917525 IBI917525 ILE917525 IVA917525 JEW917525 JOS917525 JYO917525 KIK917525 KSG917525 LCC917525 LLY917525 LVU917525 MFQ917525 MPM917525 MZI917525 NJE917525 NTA917525 OCW917525 OMS917525 OWO917525 PGK917525 PQG917525 QAC917525 QJY917525 QTU917525 RDQ917525 RNM917525 RXI917525 SHE917525 SRA917525 TAW917525 TKS917525 TUO917525 UEK917525 UOG917525 UYC917525 VHY917525 VRU917525 WBQ917525 WLM917525 WVI917525 A983061 IW983061 SS983061 ACO983061 AMK983061 AWG983061 BGC983061 BPY983061 BZU983061 CJQ983061 CTM983061 DDI983061 DNE983061 DXA983061 EGW983061 EQS983061 FAO983061 FKK983061 FUG983061 GEC983061 GNY983061 GXU983061 HHQ983061 HRM983061 IBI983061 ILE983061 IVA983061 JEW983061 JOS983061 JYO983061 KIK983061 KSG983061 LCC983061 LLY983061 LVU983061 MFQ983061 MPM983061 MZI983061 NJE983061 NTA983061 OCW983061 OMS983061 OWO983061 PGK983061 PQG983061 QAC983061 QJY983061 QTU983061 RDQ983061 RNM983061 RXI983061 SHE983061 SRA983061 TAW983061 TKS983061 TUO983061 UEK983061 UOG983061 UYC983061 VHY983061 VRU983061 WBQ983061 WLM983061 WVI983061">
      <formula1>PROCESOS</formula1>
    </dataValidation>
    <dataValidation type="list" allowBlank="1" showInputMessage="1" showErrorMessage="1" sqref="B34 IX34 ST34 ACP34 AML34 AWH34 BGD34 BPZ34 BZV34 CJR34 CTN34 DDJ34 DNF34 DXB34 EGX34 EQT34 FAP34 FKL34 FUH34 GED34 GNZ34 GXV34 HHR34 HRN34 IBJ34 ILF34 IVB34 JEX34 JOT34 JYP34 KIL34 KSH34 LCD34 LLZ34 LVV34 MFR34 MPN34 MZJ34 NJF34 NTB34 OCX34 OMT34 OWP34 PGL34 PQH34 QAD34 QJZ34 QTV34 RDR34 RNN34 RXJ34 SHF34 SRB34 TAX34 TKT34 TUP34 UEL34 UOH34 UYD34 VHZ34 VRV34 WBR34 WLN34 WVJ34 B65569 IX65569 ST65569 ACP65569 AML65569 AWH65569 BGD65569 BPZ65569 BZV65569 CJR65569 CTN65569 DDJ65569 DNF65569 DXB65569 EGX65569 EQT65569 FAP65569 FKL65569 FUH65569 GED65569 GNZ65569 GXV65569 HHR65569 HRN65569 IBJ65569 ILF65569 IVB65569 JEX65569 JOT65569 JYP65569 KIL65569 KSH65569 LCD65569 LLZ65569 LVV65569 MFR65569 MPN65569 MZJ65569 NJF65569 NTB65569 OCX65569 OMT65569 OWP65569 PGL65569 PQH65569 QAD65569 QJZ65569 QTV65569 RDR65569 RNN65569 RXJ65569 SHF65569 SRB65569 TAX65569 TKT65569 TUP65569 UEL65569 UOH65569 UYD65569 VHZ65569 VRV65569 WBR65569 WLN65569 WVJ65569 B131105 IX131105 ST131105 ACP131105 AML131105 AWH131105 BGD131105 BPZ131105 BZV131105 CJR131105 CTN131105 DDJ131105 DNF131105 DXB131105 EGX131105 EQT131105 FAP131105 FKL131105 FUH131105 GED131105 GNZ131105 GXV131105 HHR131105 HRN131105 IBJ131105 ILF131105 IVB131105 JEX131105 JOT131105 JYP131105 KIL131105 KSH131105 LCD131105 LLZ131105 LVV131105 MFR131105 MPN131105 MZJ131105 NJF131105 NTB131105 OCX131105 OMT131105 OWP131105 PGL131105 PQH131105 QAD131105 QJZ131105 QTV131105 RDR131105 RNN131105 RXJ131105 SHF131105 SRB131105 TAX131105 TKT131105 TUP131105 UEL131105 UOH131105 UYD131105 VHZ131105 VRV131105 WBR131105 WLN131105 WVJ131105 B196641 IX196641 ST196641 ACP196641 AML196641 AWH196641 BGD196641 BPZ196641 BZV196641 CJR196641 CTN196641 DDJ196641 DNF196641 DXB196641 EGX196641 EQT196641 FAP196641 FKL196641 FUH196641 GED196641 GNZ196641 GXV196641 HHR196641 HRN196641 IBJ196641 ILF196641 IVB196641 JEX196641 JOT196641 JYP196641 KIL196641 KSH196641 LCD196641 LLZ196641 LVV196641 MFR196641 MPN196641 MZJ196641 NJF196641 NTB196641 OCX196641 OMT196641 OWP196641 PGL196641 PQH196641 QAD196641 QJZ196641 QTV196641 RDR196641 RNN196641 RXJ196641 SHF196641 SRB196641 TAX196641 TKT196641 TUP196641 UEL196641 UOH196641 UYD196641 VHZ196641 VRV196641 WBR196641 WLN196641 WVJ196641 B262177 IX262177 ST262177 ACP262177 AML262177 AWH262177 BGD262177 BPZ262177 BZV262177 CJR262177 CTN262177 DDJ262177 DNF262177 DXB262177 EGX262177 EQT262177 FAP262177 FKL262177 FUH262177 GED262177 GNZ262177 GXV262177 HHR262177 HRN262177 IBJ262177 ILF262177 IVB262177 JEX262177 JOT262177 JYP262177 KIL262177 KSH262177 LCD262177 LLZ262177 LVV262177 MFR262177 MPN262177 MZJ262177 NJF262177 NTB262177 OCX262177 OMT262177 OWP262177 PGL262177 PQH262177 QAD262177 QJZ262177 QTV262177 RDR262177 RNN262177 RXJ262177 SHF262177 SRB262177 TAX262177 TKT262177 TUP262177 UEL262177 UOH262177 UYD262177 VHZ262177 VRV262177 WBR262177 WLN262177 WVJ262177 B327713 IX327713 ST327713 ACP327713 AML327713 AWH327713 BGD327713 BPZ327713 BZV327713 CJR327713 CTN327713 DDJ327713 DNF327713 DXB327713 EGX327713 EQT327713 FAP327713 FKL327713 FUH327713 GED327713 GNZ327713 GXV327713 HHR327713 HRN327713 IBJ327713 ILF327713 IVB327713 JEX327713 JOT327713 JYP327713 KIL327713 KSH327713 LCD327713 LLZ327713 LVV327713 MFR327713 MPN327713 MZJ327713 NJF327713 NTB327713 OCX327713 OMT327713 OWP327713 PGL327713 PQH327713 QAD327713 QJZ327713 QTV327713 RDR327713 RNN327713 RXJ327713 SHF327713 SRB327713 TAX327713 TKT327713 TUP327713 UEL327713 UOH327713 UYD327713 VHZ327713 VRV327713 WBR327713 WLN327713 WVJ327713 B393249 IX393249 ST393249 ACP393249 AML393249 AWH393249 BGD393249 BPZ393249 BZV393249 CJR393249 CTN393249 DDJ393249 DNF393249 DXB393249 EGX393249 EQT393249 FAP393249 FKL393249 FUH393249 GED393249 GNZ393249 GXV393249 HHR393249 HRN393249 IBJ393249 ILF393249 IVB393249 JEX393249 JOT393249 JYP393249 KIL393249 KSH393249 LCD393249 LLZ393249 LVV393249 MFR393249 MPN393249 MZJ393249 NJF393249 NTB393249 OCX393249 OMT393249 OWP393249 PGL393249 PQH393249 QAD393249 QJZ393249 QTV393249 RDR393249 RNN393249 RXJ393249 SHF393249 SRB393249 TAX393249 TKT393249 TUP393249 UEL393249 UOH393249 UYD393249 VHZ393249 VRV393249 WBR393249 WLN393249 WVJ393249 B458785 IX458785 ST458785 ACP458785 AML458785 AWH458785 BGD458785 BPZ458785 BZV458785 CJR458785 CTN458785 DDJ458785 DNF458785 DXB458785 EGX458785 EQT458785 FAP458785 FKL458785 FUH458785 GED458785 GNZ458785 GXV458785 HHR458785 HRN458785 IBJ458785 ILF458785 IVB458785 JEX458785 JOT458785 JYP458785 KIL458785 KSH458785 LCD458785 LLZ458785 LVV458785 MFR458785 MPN458785 MZJ458785 NJF458785 NTB458785 OCX458785 OMT458785 OWP458785 PGL458785 PQH458785 QAD458785 QJZ458785 QTV458785 RDR458785 RNN458785 RXJ458785 SHF458785 SRB458785 TAX458785 TKT458785 TUP458785 UEL458785 UOH458785 UYD458785 VHZ458785 VRV458785 WBR458785 WLN458785 WVJ458785 B524321 IX524321 ST524321 ACP524321 AML524321 AWH524321 BGD524321 BPZ524321 BZV524321 CJR524321 CTN524321 DDJ524321 DNF524321 DXB524321 EGX524321 EQT524321 FAP524321 FKL524321 FUH524321 GED524321 GNZ524321 GXV524321 HHR524321 HRN524321 IBJ524321 ILF524321 IVB524321 JEX524321 JOT524321 JYP524321 KIL524321 KSH524321 LCD524321 LLZ524321 LVV524321 MFR524321 MPN524321 MZJ524321 NJF524321 NTB524321 OCX524321 OMT524321 OWP524321 PGL524321 PQH524321 QAD524321 QJZ524321 QTV524321 RDR524321 RNN524321 RXJ524321 SHF524321 SRB524321 TAX524321 TKT524321 TUP524321 UEL524321 UOH524321 UYD524321 VHZ524321 VRV524321 WBR524321 WLN524321 WVJ524321 B589857 IX589857 ST589857 ACP589857 AML589857 AWH589857 BGD589857 BPZ589857 BZV589857 CJR589857 CTN589857 DDJ589857 DNF589857 DXB589857 EGX589857 EQT589857 FAP589857 FKL589857 FUH589857 GED589857 GNZ589857 GXV589857 HHR589857 HRN589857 IBJ589857 ILF589857 IVB589857 JEX589857 JOT589857 JYP589857 KIL589857 KSH589857 LCD589857 LLZ589857 LVV589857 MFR589857 MPN589857 MZJ589857 NJF589857 NTB589857 OCX589857 OMT589857 OWP589857 PGL589857 PQH589857 QAD589857 QJZ589857 QTV589857 RDR589857 RNN589857 RXJ589857 SHF589857 SRB589857 TAX589857 TKT589857 TUP589857 UEL589857 UOH589857 UYD589857 VHZ589857 VRV589857 WBR589857 WLN589857 WVJ589857 B655393 IX655393 ST655393 ACP655393 AML655393 AWH655393 BGD655393 BPZ655393 BZV655393 CJR655393 CTN655393 DDJ655393 DNF655393 DXB655393 EGX655393 EQT655393 FAP655393 FKL655393 FUH655393 GED655393 GNZ655393 GXV655393 HHR655393 HRN655393 IBJ655393 ILF655393 IVB655393 JEX655393 JOT655393 JYP655393 KIL655393 KSH655393 LCD655393 LLZ655393 LVV655393 MFR655393 MPN655393 MZJ655393 NJF655393 NTB655393 OCX655393 OMT655393 OWP655393 PGL655393 PQH655393 QAD655393 QJZ655393 QTV655393 RDR655393 RNN655393 RXJ655393 SHF655393 SRB655393 TAX655393 TKT655393 TUP655393 UEL655393 UOH655393 UYD655393 VHZ655393 VRV655393 WBR655393 WLN655393 WVJ655393 B720929 IX720929 ST720929 ACP720929 AML720929 AWH720929 BGD720929 BPZ720929 BZV720929 CJR720929 CTN720929 DDJ720929 DNF720929 DXB720929 EGX720929 EQT720929 FAP720929 FKL720929 FUH720929 GED720929 GNZ720929 GXV720929 HHR720929 HRN720929 IBJ720929 ILF720929 IVB720929 JEX720929 JOT720929 JYP720929 KIL720929 KSH720929 LCD720929 LLZ720929 LVV720929 MFR720929 MPN720929 MZJ720929 NJF720929 NTB720929 OCX720929 OMT720929 OWP720929 PGL720929 PQH720929 QAD720929 QJZ720929 QTV720929 RDR720929 RNN720929 RXJ720929 SHF720929 SRB720929 TAX720929 TKT720929 TUP720929 UEL720929 UOH720929 UYD720929 VHZ720929 VRV720929 WBR720929 WLN720929 WVJ720929 B786465 IX786465 ST786465 ACP786465 AML786465 AWH786465 BGD786465 BPZ786465 BZV786465 CJR786465 CTN786465 DDJ786465 DNF786465 DXB786465 EGX786465 EQT786465 FAP786465 FKL786465 FUH786465 GED786465 GNZ786465 GXV786465 HHR786465 HRN786465 IBJ786465 ILF786465 IVB786465 JEX786465 JOT786465 JYP786465 KIL786465 KSH786465 LCD786465 LLZ786465 LVV786465 MFR786465 MPN786465 MZJ786465 NJF786465 NTB786465 OCX786465 OMT786465 OWP786465 PGL786465 PQH786465 QAD786465 QJZ786465 QTV786465 RDR786465 RNN786465 RXJ786465 SHF786465 SRB786465 TAX786465 TKT786465 TUP786465 UEL786465 UOH786465 UYD786465 VHZ786465 VRV786465 WBR786465 WLN786465 WVJ786465 B852001 IX852001 ST852001 ACP852001 AML852001 AWH852001 BGD852001 BPZ852001 BZV852001 CJR852001 CTN852001 DDJ852001 DNF852001 DXB852001 EGX852001 EQT852001 FAP852001 FKL852001 FUH852001 GED852001 GNZ852001 GXV852001 HHR852001 HRN852001 IBJ852001 ILF852001 IVB852001 JEX852001 JOT852001 JYP852001 KIL852001 KSH852001 LCD852001 LLZ852001 LVV852001 MFR852001 MPN852001 MZJ852001 NJF852001 NTB852001 OCX852001 OMT852001 OWP852001 PGL852001 PQH852001 QAD852001 QJZ852001 QTV852001 RDR852001 RNN852001 RXJ852001 SHF852001 SRB852001 TAX852001 TKT852001 TUP852001 UEL852001 UOH852001 UYD852001 VHZ852001 VRV852001 WBR852001 WLN852001 WVJ852001 B917537 IX917537 ST917537 ACP917537 AML917537 AWH917537 BGD917537 BPZ917537 BZV917537 CJR917537 CTN917537 DDJ917537 DNF917537 DXB917537 EGX917537 EQT917537 FAP917537 FKL917537 FUH917537 GED917537 GNZ917537 GXV917537 HHR917537 HRN917537 IBJ917537 ILF917537 IVB917537 JEX917537 JOT917537 JYP917537 KIL917537 KSH917537 LCD917537 LLZ917537 LVV917537 MFR917537 MPN917537 MZJ917537 NJF917537 NTB917537 OCX917537 OMT917537 OWP917537 PGL917537 PQH917537 QAD917537 QJZ917537 QTV917537 RDR917537 RNN917537 RXJ917537 SHF917537 SRB917537 TAX917537 TKT917537 TUP917537 UEL917537 UOH917537 UYD917537 VHZ917537 VRV917537 WBR917537 WLN917537 WVJ917537 B983073 IX983073 ST983073 ACP983073 AML983073 AWH983073 BGD983073 BPZ983073 BZV983073 CJR983073 CTN983073 DDJ983073 DNF983073 DXB983073 EGX983073 EQT983073 FAP983073 FKL983073 FUH983073 GED983073 GNZ983073 GXV983073 HHR983073 HRN983073 IBJ983073 ILF983073 IVB983073 JEX983073 JOT983073 JYP983073 KIL983073 KSH983073 LCD983073 LLZ983073 LVV983073 MFR983073 MPN983073 MZJ983073 NJF983073 NTB983073 OCX983073 OMT983073 OWP983073 PGL983073 PQH983073 QAD983073 QJZ983073 QTV983073 RDR983073 RNN983073 RXJ983073 SHF983073 SRB983073 TAX983073 TKT983073 TUP983073 UEL983073 UOH983073 UYD983073 VHZ983073 VRV983073 WBR983073 WLN983073 WVJ983073">
      <formula1>$F$2:$F$6</formula1>
    </dataValidation>
    <dataValidation type="list" allowBlank="1" showInputMessage="1" showErrorMessage="1" sqref="C34 IY34 SU34 ACQ34 AMM34 AWI34 BGE34 BQA34 BZW34 CJS34 CTO34 DDK34 DNG34 DXC34 EGY34 EQU34 FAQ34 FKM34 FUI34 GEE34 GOA34 GXW34 HHS34 HRO34 IBK34 ILG34 IVC34 JEY34 JOU34 JYQ34 KIM34 KSI34 LCE34 LMA34 LVW34 MFS34 MPO34 MZK34 NJG34 NTC34 OCY34 OMU34 OWQ34 PGM34 PQI34 QAE34 QKA34 QTW34 RDS34 RNO34 RXK34 SHG34 SRC34 TAY34 TKU34 TUQ34 UEM34 UOI34 UYE34 VIA34 VRW34 WBS34 WLO34 WVK34 C65569 IY65569 SU65569 ACQ65569 AMM65569 AWI65569 BGE65569 BQA65569 BZW65569 CJS65569 CTO65569 DDK65569 DNG65569 DXC65569 EGY65569 EQU65569 FAQ65569 FKM65569 FUI65569 GEE65569 GOA65569 GXW65569 HHS65569 HRO65569 IBK65569 ILG65569 IVC65569 JEY65569 JOU65569 JYQ65569 KIM65569 KSI65569 LCE65569 LMA65569 LVW65569 MFS65569 MPO65569 MZK65569 NJG65569 NTC65569 OCY65569 OMU65569 OWQ65569 PGM65569 PQI65569 QAE65569 QKA65569 QTW65569 RDS65569 RNO65569 RXK65569 SHG65569 SRC65569 TAY65569 TKU65569 TUQ65569 UEM65569 UOI65569 UYE65569 VIA65569 VRW65569 WBS65569 WLO65569 WVK65569 C131105 IY131105 SU131105 ACQ131105 AMM131105 AWI131105 BGE131105 BQA131105 BZW131105 CJS131105 CTO131105 DDK131105 DNG131105 DXC131105 EGY131105 EQU131105 FAQ131105 FKM131105 FUI131105 GEE131105 GOA131105 GXW131105 HHS131105 HRO131105 IBK131105 ILG131105 IVC131105 JEY131105 JOU131105 JYQ131105 KIM131105 KSI131105 LCE131105 LMA131105 LVW131105 MFS131105 MPO131105 MZK131105 NJG131105 NTC131105 OCY131105 OMU131105 OWQ131105 PGM131105 PQI131105 QAE131105 QKA131105 QTW131105 RDS131105 RNO131105 RXK131105 SHG131105 SRC131105 TAY131105 TKU131105 TUQ131105 UEM131105 UOI131105 UYE131105 VIA131105 VRW131105 WBS131105 WLO131105 WVK131105 C196641 IY196641 SU196641 ACQ196641 AMM196641 AWI196641 BGE196641 BQA196641 BZW196641 CJS196641 CTO196641 DDK196641 DNG196641 DXC196641 EGY196641 EQU196641 FAQ196641 FKM196641 FUI196641 GEE196641 GOA196641 GXW196641 HHS196641 HRO196641 IBK196641 ILG196641 IVC196641 JEY196641 JOU196641 JYQ196641 KIM196641 KSI196641 LCE196641 LMA196641 LVW196641 MFS196641 MPO196641 MZK196641 NJG196641 NTC196641 OCY196641 OMU196641 OWQ196641 PGM196641 PQI196641 QAE196641 QKA196641 QTW196641 RDS196641 RNO196641 RXK196641 SHG196641 SRC196641 TAY196641 TKU196641 TUQ196641 UEM196641 UOI196641 UYE196641 VIA196641 VRW196641 WBS196641 WLO196641 WVK196641 C262177 IY262177 SU262177 ACQ262177 AMM262177 AWI262177 BGE262177 BQA262177 BZW262177 CJS262177 CTO262177 DDK262177 DNG262177 DXC262177 EGY262177 EQU262177 FAQ262177 FKM262177 FUI262177 GEE262177 GOA262177 GXW262177 HHS262177 HRO262177 IBK262177 ILG262177 IVC262177 JEY262177 JOU262177 JYQ262177 KIM262177 KSI262177 LCE262177 LMA262177 LVW262177 MFS262177 MPO262177 MZK262177 NJG262177 NTC262177 OCY262177 OMU262177 OWQ262177 PGM262177 PQI262177 QAE262177 QKA262177 QTW262177 RDS262177 RNO262177 RXK262177 SHG262177 SRC262177 TAY262177 TKU262177 TUQ262177 UEM262177 UOI262177 UYE262177 VIA262177 VRW262177 WBS262177 WLO262177 WVK262177 C327713 IY327713 SU327713 ACQ327713 AMM327713 AWI327713 BGE327713 BQA327713 BZW327713 CJS327713 CTO327713 DDK327713 DNG327713 DXC327713 EGY327713 EQU327713 FAQ327713 FKM327713 FUI327713 GEE327713 GOA327713 GXW327713 HHS327713 HRO327713 IBK327713 ILG327713 IVC327713 JEY327713 JOU327713 JYQ327713 KIM327713 KSI327713 LCE327713 LMA327713 LVW327713 MFS327713 MPO327713 MZK327713 NJG327713 NTC327713 OCY327713 OMU327713 OWQ327713 PGM327713 PQI327713 QAE327713 QKA327713 QTW327713 RDS327713 RNO327713 RXK327713 SHG327713 SRC327713 TAY327713 TKU327713 TUQ327713 UEM327713 UOI327713 UYE327713 VIA327713 VRW327713 WBS327713 WLO327713 WVK327713 C393249 IY393249 SU393249 ACQ393249 AMM393249 AWI393249 BGE393249 BQA393249 BZW393249 CJS393249 CTO393249 DDK393249 DNG393249 DXC393249 EGY393249 EQU393249 FAQ393249 FKM393249 FUI393249 GEE393249 GOA393249 GXW393249 HHS393249 HRO393249 IBK393249 ILG393249 IVC393249 JEY393249 JOU393249 JYQ393249 KIM393249 KSI393249 LCE393249 LMA393249 LVW393249 MFS393249 MPO393249 MZK393249 NJG393249 NTC393249 OCY393249 OMU393249 OWQ393249 PGM393249 PQI393249 QAE393249 QKA393249 QTW393249 RDS393249 RNO393249 RXK393249 SHG393249 SRC393249 TAY393249 TKU393249 TUQ393249 UEM393249 UOI393249 UYE393249 VIA393249 VRW393249 WBS393249 WLO393249 WVK393249 C458785 IY458785 SU458785 ACQ458785 AMM458785 AWI458785 BGE458785 BQA458785 BZW458785 CJS458785 CTO458785 DDK458785 DNG458785 DXC458785 EGY458785 EQU458785 FAQ458785 FKM458785 FUI458785 GEE458785 GOA458785 GXW458785 HHS458785 HRO458785 IBK458785 ILG458785 IVC458785 JEY458785 JOU458785 JYQ458785 KIM458785 KSI458785 LCE458785 LMA458785 LVW458785 MFS458785 MPO458785 MZK458785 NJG458785 NTC458785 OCY458785 OMU458785 OWQ458785 PGM458785 PQI458785 QAE458785 QKA458785 QTW458785 RDS458785 RNO458785 RXK458785 SHG458785 SRC458785 TAY458785 TKU458785 TUQ458785 UEM458785 UOI458785 UYE458785 VIA458785 VRW458785 WBS458785 WLO458785 WVK458785 C524321 IY524321 SU524321 ACQ524321 AMM524321 AWI524321 BGE524321 BQA524321 BZW524321 CJS524321 CTO524321 DDK524321 DNG524321 DXC524321 EGY524321 EQU524321 FAQ524321 FKM524321 FUI524321 GEE524321 GOA524321 GXW524321 HHS524321 HRO524321 IBK524321 ILG524321 IVC524321 JEY524321 JOU524321 JYQ524321 KIM524321 KSI524321 LCE524321 LMA524321 LVW524321 MFS524321 MPO524321 MZK524321 NJG524321 NTC524321 OCY524321 OMU524321 OWQ524321 PGM524321 PQI524321 QAE524321 QKA524321 QTW524321 RDS524321 RNO524321 RXK524321 SHG524321 SRC524321 TAY524321 TKU524321 TUQ524321 UEM524321 UOI524321 UYE524321 VIA524321 VRW524321 WBS524321 WLO524321 WVK524321 C589857 IY589857 SU589857 ACQ589857 AMM589857 AWI589857 BGE589857 BQA589857 BZW589857 CJS589857 CTO589857 DDK589857 DNG589857 DXC589857 EGY589857 EQU589857 FAQ589857 FKM589857 FUI589857 GEE589857 GOA589857 GXW589857 HHS589857 HRO589857 IBK589857 ILG589857 IVC589857 JEY589857 JOU589857 JYQ589857 KIM589857 KSI589857 LCE589857 LMA589857 LVW589857 MFS589857 MPO589857 MZK589857 NJG589857 NTC589857 OCY589857 OMU589857 OWQ589857 PGM589857 PQI589857 QAE589857 QKA589857 QTW589857 RDS589857 RNO589857 RXK589857 SHG589857 SRC589857 TAY589857 TKU589857 TUQ589857 UEM589857 UOI589857 UYE589857 VIA589857 VRW589857 WBS589857 WLO589857 WVK589857 C655393 IY655393 SU655393 ACQ655393 AMM655393 AWI655393 BGE655393 BQA655393 BZW655393 CJS655393 CTO655393 DDK655393 DNG655393 DXC655393 EGY655393 EQU655393 FAQ655393 FKM655393 FUI655393 GEE655393 GOA655393 GXW655393 HHS655393 HRO655393 IBK655393 ILG655393 IVC655393 JEY655393 JOU655393 JYQ655393 KIM655393 KSI655393 LCE655393 LMA655393 LVW655393 MFS655393 MPO655393 MZK655393 NJG655393 NTC655393 OCY655393 OMU655393 OWQ655393 PGM655393 PQI655393 QAE655393 QKA655393 QTW655393 RDS655393 RNO655393 RXK655393 SHG655393 SRC655393 TAY655393 TKU655393 TUQ655393 UEM655393 UOI655393 UYE655393 VIA655393 VRW655393 WBS655393 WLO655393 WVK655393 C720929 IY720929 SU720929 ACQ720929 AMM720929 AWI720929 BGE720929 BQA720929 BZW720929 CJS720929 CTO720929 DDK720929 DNG720929 DXC720929 EGY720929 EQU720929 FAQ720929 FKM720929 FUI720929 GEE720929 GOA720929 GXW720929 HHS720929 HRO720929 IBK720929 ILG720929 IVC720929 JEY720929 JOU720929 JYQ720929 KIM720929 KSI720929 LCE720929 LMA720929 LVW720929 MFS720929 MPO720929 MZK720929 NJG720929 NTC720929 OCY720929 OMU720929 OWQ720929 PGM720929 PQI720929 QAE720929 QKA720929 QTW720929 RDS720929 RNO720929 RXK720929 SHG720929 SRC720929 TAY720929 TKU720929 TUQ720929 UEM720929 UOI720929 UYE720929 VIA720929 VRW720929 WBS720929 WLO720929 WVK720929 C786465 IY786465 SU786465 ACQ786465 AMM786465 AWI786465 BGE786465 BQA786465 BZW786465 CJS786465 CTO786465 DDK786465 DNG786465 DXC786465 EGY786465 EQU786465 FAQ786465 FKM786465 FUI786465 GEE786465 GOA786465 GXW786465 HHS786465 HRO786465 IBK786465 ILG786465 IVC786465 JEY786465 JOU786465 JYQ786465 KIM786465 KSI786465 LCE786465 LMA786465 LVW786465 MFS786465 MPO786465 MZK786465 NJG786465 NTC786465 OCY786465 OMU786465 OWQ786465 PGM786465 PQI786465 QAE786465 QKA786465 QTW786465 RDS786465 RNO786465 RXK786465 SHG786465 SRC786465 TAY786465 TKU786465 TUQ786465 UEM786465 UOI786465 UYE786465 VIA786465 VRW786465 WBS786465 WLO786465 WVK786465 C852001 IY852001 SU852001 ACQ852001 AMM852001 AWI852001 BGE852001 BQA852001 BZW852001 CJS852001 CTO852001 DDK852001 DNG852001 DXC852001 EGY852001 EQU852001 FAQ852001 FKM852001 FUI852001 GEE852001 GOA852001 GXW852001 HHS852001 HRO852001 IBK852001 ILG852001 IVC852001 JEY852001 JOU852001 JYQ852001 KIM852001 KSI852001 LCE852001 LMA852001 LVW852001 MFS852001 MPO852001 MZK852001 NJG852001 NTC852001 OCY852001 OMU852001 OWQ852001 PGM852001 PQI852001 QAE852001 QKA852001 QTW852001 RDS852001 RNO852001 RXK852001 SHG852001 SRC852001 TAY852001 TKU852001 TUQ852001 UEM852001 UOI852001 UYE852001 VIA852001 VRW852001 WBS852001 WLO852001 WVK852001 C917537 IY917537 SU917537 ACQ917537 AMM917537 AWI917537 BGE917537 BQA917537 BZW917537 CJS917537 CTO917537 DDK917537 DNG917537 DXC917537 EGY917537 EQU917537 FAQ917537 FKM917537 FUI917537 GEE917537 GOA917537 GXW917537 HHS917537 HRO917537 IBK917537 ILG917537 IVC917537 JEY917537 JOU917537 JYQ917537 KIM917537 KSI917537 LCE917537 LMA917537 LVW917537 MFS917537 MPO917537 MZK917537 NJG917537 NTC917537 OCY917537 OMU917537 OWQ917537 PGM917537 PQI917537 QAE917537 QKA917537 QTW917537 RDS917537 RNO917537 RXK917537 SHG917537 SRC917537 TAY917537 TKU917537 TUQ917537 UEM917537 UOI917537 UYE917537 VIA917537 VRW917537 WBS917537 WLO917537 WVK917537 C983073 IY983073 SU983073 ACQ983073 AMM983073 AWI983073 BGE983073 BQA983073 BZW983073 CJS983073 CTO983073 DDK983073 DNG983073 DXC983073 EGY983073 EQU983073 FAQ983073 FKM983073 FUI983073 GEE983073 GOA983073 GXW983073 HHS983073 HRO983073 IBK983073 ILG983073 IVC983073 JEY983073 JOU983073 JYQ983073 KIM983073 KSI983073 LCE983073 LMA983073 LVW983073 MFS983073 MPO983073 MZK983073 NJG983073 NTC983073 OCY983073 OMU983073 OWQ983073 PGM983073 PQI983073 QAE983073 QKA983073 QTW983073 RDS983073 RNO983073 RXK983073 SHG983073 SRC983073 TAY983073 TKU983073 TUQ983073 UEM983073 UOI983073 UYE983073 VIA983073 VRW983073 WBS983073 WLO983073 WVK983073">
      <formula1>$D$2:$D$13</formula1>
    </dataValidation>
    <dataValidation type="list" allowBlank="1" showInputMessage="1" showErrorMessage="1" sqref="F34 JB34 SX34 ACT34 AMP34 AWL34 BGH34 BQD34 BZZ34 CJV34 CTR34 DDN34 DNJ34 DXF34 EHB34 EQX34 FAT34 FKP34 FUL34 GEH34 GOD34 GXZ34 HHV34 HRR34 IBN34 ILJ34 IVF34 JFB34 JOX34 JYT34 KIP34 KSL34 LCH34 LMD34 LVZ34 MFV34 MPR34 MZN34 NJJ34 NTF34 ODB34 OMX34 OWT34 PGP34 PQL34 QAH34 QKD34 QTZ34 RDV34 RNR34 RXN34 SHJ34 SRF34 TBB34 TKX34 TUT34 UEP34 UOL34 UYH34 VID34 VRZ34 WBV34 WLR34 WVN34 F65569 JB65569 SX65569 ACT65569 AMP65569 AWL65569 BGH65569 BQD65569 BZZ65569 CJV65569 CTR65569 DDN65569 DNJ65569 DXF65569 EHB65569 EQX65569 FAT65569 FKP65569 FUL65569 GEH65569 GOD65569 GXZ65569 HHV65569 HRR65569 IBN65569 ILJ65569 IVF65569 JFB65569 JOX65569 JYT65569 KIP65569 KSL65569 LCH65569 LMD65569 LVZ65569 MFV65569 MPR65569 MZN65569 NJJ65569 NTF65569 ODB65569 OMX65569 OWT65569 PGP65569 PQL65569 QAH65569 QKD65569 QTZ65569 RDV65569 RNR65569 RXN65569 SHJ65569 SRF65569 TBB65569 TKX65569 TUT65569 UEP65569 UOL65569 UYH65569 VID65569 VRZ65569 WBV65569 WLR65569 WVN65569 F131105 JB131105 SX131105 ACT131105 AMP131105 AWL131105 BGH131105 BQD131105 BZZ131105 CJV131105 CTR131105 DDN131105 DNJ131105 DXF131105 EHB131105 EQX131105 FAT131105 FKP131105 FUL131105 GEH131105 GOD131105 GXZ131105 HHV131105 HRR131105 IBN131105 ILJ131105 IVF131105 JFB131105 JOX131105 JYT131105 KIP131105 KSL131105 LCH131105 LMD131105 LVZ131105 MFV131105 MPR131105 MZN131105 NJJ131105 NTF131105 ODB131105 OMX131105 OWT131105 PGP131105 PQL131105 QAH131105 QKD131105 QTZ131105 RDV131105 RNR131105 RXN131105 SHJ131105 SRF131105 TBB131105 TKX131105 TUT131105 UEP131105 UOL131105 UYH131105 VID131105 VRZ131105 WBV131105 WLR131105 WVN131105 F196641 JB196641 SX196641 ACT196641 AMP196641 AWL196641 BGH196641 BQD196641 BZZ196641 CJV196641 CTR196641 DDN196641 DNJ196641 DXF196641 EHB196641 EQX196641 FAT196641 FKP196641 FUL196641 GEH196641 GOD196641 GXZ196641 HHV196641 HRR196641 IBN196641 ILJ196641 IVF196641 JFB196641 JOX196641 JYT196641 KIP196641 KSL196641 LCH196641 LMD196641 LVZ196641 MFV196641 MPR196641 MZN196641 NJJ196641 NTF196641 ODB196641 OMX196641 OWT196641 PGP196641 PQL196641 QAH196641 QKD196641 QTZ196641 RDV196641 RNR196641 RXN196641 SHJ196641 SRF196641 TBB196641 TKX196641 TUT196641 UEP196641 UOL196641 UYH196641 VID196641 VRZ196641 WBV196641 WLR196641 WVN196641 F262177 JB262177 SX262177 ACT262177 AMP262177 AWL262177 BGH262177 BQD262177 BZZ262177 CJV262177 CTR262177 DDN262177 DNJ262177 DXF262177 EHB262177 EQX262177 FAT262177 FKP262177 FUL262177 GEH262177 GOD262177 GXZ262177 HHV262177 HRR262177 IBN262177 ILJ262177 IVF262177 JFB262177 JOX262177 JYT262177 KIP262177 KSL262177 LCH262177 LMD262177 LVZ262177 MFV262177 MPR262177 MZN262177 NJJ262177 NTF262177 ODB262177 OMX262177 OWT262177 PGP262177 PQL262177 QAH262177 QKD262177 QTZ262177 RDV262177 RNR262177 RXN262177 SHJ262177 SRF262177 TBB262177 TKX262177 TUT262177 UEP262177 UOL262177 UYH262177 VID262177 VRZ262177 WBV262177 WLR262177 WVN262177 F327713 JB327713 SX327713 ACT327713 AMP327713 AWL327713 BGH327713 BQD327713 BZZ327713 CJV327713 CTR327713 DDN327713 DNJ327713 DXF327713 EHB327713 EQX327713 FAT327713 FKP327713 FUL327713 GEH327713 GOD327713 GXZ327713 HHV327713 HRR327713 IBN327713 ILJ327713 IVF327713 JFB327713 JOX327713 JYT327713 KIP327713 KSL327713 LCH327713 LMD327713 LVZ327713 MFV327713 MPR327713 MZN327713 NJJ327713 NTF327713 ODB327713 OMX327713 OWT327713 PGP327713 PQL327713 QAH327713 QKD327713 QTZ327713 RDV327713 RNR327713 RXN327713 SHJ327713 SRF327713 TBB327713 TKX327713 TUT327713 UEP327713 UOL327713 UYH327713 VID327713 VRZ327713 WBV327713 WLR327713 WVN327713 F393249 JB393249 SX393249 ACT393249 AMP393249 AWL393249 BGH393249 BQD393249 BZZ393249 CJV393249 CTR393249 DDN393249 DNJ393249 DXF393249 EHB393249 EQX393249 FAT393249 FKP393249 FUL393249 GEH393249 GOD393249 GXZ393249 HHV393249 HRR393249 IBN393249 ILJ393249 IVF393249 JFB393249 JOX393249 JYT393249 KIP393249 KSL393249 LCH393249 LMD393249 LVZ393249 MFV393249 MPR393249 MZN393249 NJJ393249 NTF393249 ODB393249 OMX393249 OWT393249 PGP393249 PQL393249 QAH393249 QKD393249 QTZ393249 RDV393249 RNR393249 RXN393249 SHJ393249 SRF393249 TBB393249 TKX393249 TUT393249 UEP393249 UOL393249 UYH393249 VID393249 VRZ393249 WBV393249 WLR393249 WVN393249 F458785 JB458785 SX458785 ACT458785 AMP458785 AWL458785 BGH458785 BQD458785 BZZ458785 CJV458785 CTR458785 DDN458785 DNJ458785 DXF458785 EHB458785 EQX458785 FAT458785 FKP458785 FUL458785 GEH458785 GOD458785 GXZ458785 HHV458785 HRR458785 IBN458785 ILJ458785 IVF458785 JFB458785 JOX458785 JYT458785 KIP458785 KSL458785 LCH458785 LMD458785 LVZ458785 MFV458785 MPR458785 MZN458785 NJJ458785 NTF458785 ODB458785 OMX458785 OWT458785 PGP458785 PQL458785 QAH458785 QKD458785 QTZ458785 RDV458785 RNR458785 RXN458785 SHJ458785 SRF458785 TBB458785 TKX458785 TUT458785 UEP458785 UOL458785 UYH458785 VID458785 VRZ458785 WBV458785 WLR458785 WVN458785 F524321 JB524321 SX524321 ACT524321 AMP524321 AWL524321 BGH524321 BQD524321 BZZ524321 CJV524321 CTR524321 DDN524321 DNJ524321 DXF524321 EHB524321 EQX524321 FAT524321 FKP524321 FUL524321 GEH524321 GOD524321 GXZ524321 HHV524321 HRR524321 IBN524321 ILJ524321 IVF524321 JFB524321 JOX524321 JYT524321 KIP524321 KSL524321 LCH524321 LMD524321 LVZ524321 MFV524321 MPR524321 MZN524321 NJJ524321 NTF524321 ODB524321 OMX524321 OWT524321 PGP524321 PQL524321 QAH524321 QKD524321 QTZ524321 RDV524321 RNR524321 RXN524321 SHJ524321 SRF524321 TBB524321 TKX524321 TUT524321 UEP524321 UOL524321 UYH524321 VID524321 VRZ524321 WBV524321 WLR524321 WVN524321 F589857 JB589857 SX589857 ACT589857 AMP589857 AWL589857 BGH589857 BQD589857 BZZ589857 CJV589857 CTR589857 DDN589857 DNJ589857 DXF589857 EHB589857 EQX589857 FAT589857 FKP589857 FUL589857 GEH589857 GOD589857 GXZ589857 HHV589857 HRR589857 IBN589857 ILJ589857 IVF589857 JFB589857 JOX589857 JYT589857 KIP589857 KSL589857 LCH589857 LMD589857 LVZ589857 MFV589857 MPR589857 MZN589857 NJJ589857 NTF589857 ODB589857 OMX589857 OWT589857 PGP589857 PQL589857 QAH589857 QKD589857 QTZ589857 RDV589857 RNR589857 RXN589857 SHJ589857 SRF589857 TBB589857 TKX589857 TUT589857 UEP589857 UOL589857 UYH589857 VID589857 VRZ589857 WBV589857 WLR589857 WVN589857 F655393 JB655393 SX655393 ACT655393 AMP655393 AWL655393 BGH655393 BQD655393 BZZ655393 CJV655393 CTR655393 DDN655393 DNJ655393 DXF655393 EHB655393 EQX655393 FAT655393 FKP655393 FUL655393 GEH655393 GOD655393 GXZ655393 HHV655393 HRR655393 IBN655393 ILJ655393 IVF655393 JFB655393 JOX655393 JYT655393 KIP655393 KSL655393 LCH655393 LMD655393 LVZ655393 MFV655393 MPR655393 MZN655393 NJJ655393 NTF655393 ODB655393 OMX655393 OWT655393 PGP655393 PQL655393 QAH655393 QKD655393 QTZ655393 RDV655393 RNR655393 RXN655393 SHJ655393 SRF655393 TBB655393 TKX655393 TUT655393 UEP655393 UOL655393 UYH655393 VID655393 VRZ655393 WBV655393 WLR655393 WVN655393 F720929 JB720929 SX720929 ACT720929 AMP720929 AWL720929 BGH720929 BQD720929 BZZ720929 CJV720929 CTR720929 DDN720929 DNJ720929 DXF720929 EHB720929 EQX720929 FAT720929 FKP720929 FUL720929 GEH720929 GOD720929 GXZ720929 HHV720929 HRR720929 IBN720929 ILJ720929 IVF720929 JFB720929 JOX720929 JYT720929 KIP720929 KSL720929 LCH720929 LMD720929 LVZ720929 MFV720929 MPR720929 MZN720929 NJJ720929 NTF720929 ODB720929 OMX720929 OWT720929 PGP720929 PQL720929 QAH720929 QKD720929 QTZ720929 RDV720929 RNR720929 RXN720929 SHJ720929 SRF720929 TBB720929 TKX720929 TUT720929 UEP720929 UOL720929 UYH720929 VID720929 VRZ720929 WBV720929 WLR720929 WVN720929 F786465 JB786465 SX786465 ACT786465 AMP786465 AWL786465 BGH786465 BQD786465 BZZ786465 CJV786465 CTR786465 DDN786465 DNJ786465 DXF786465 EHB786465 EQX786465 FAT786465 FKP786465 FUL786465 GEH786465 GOD786465 GXZ786465 HHV786465 HRR786465 IBN786465 ILJ786465 IVF786465 JFB786465 JOX786465 JYT786465 KIP786465 KSL786465 LCH786465 LMD786465 LVZ786465 MFV786465 MPR786465 MZN786465 NJJ786465 NTF786465 ODB786465 OMX786465 OWT786465 PGP786465 PQL786465 QAH786465 QKD786465 QTZ786465 RDV786465 RNR786465 RXN786465 SHJ786465 SRF786465 TBB786465 TKX786465 TUT786465 UEP786465 UOL786465 UYH786465 VID786465 VRZ786465 WBV786465 WLR786465 WVN786465 F852001 JB852001 SX852001 ACT852001 AMP852001 AWL852001 BGH852001 BQD852001 BZZ852001 CJV852001 CTR852001 DDN852001 DNJ852001 DXF852001 EHB852001 EQX852001 FAT852001 FKP852001 FUL852001 GEH852001 GOD852001 GXZ852001 HHV852001 HRR852001 IBN852001 ILJ852001 IVF852001 JFB852001 JOX852001 JYT852001 KIP852001 KSL852001 LCH852001 LMD852001 LVZ852001 MFV852001 MPR852001 MZN852001 NJJ852001 NTF852001 ODB852001 OMX852001 OWT852001 PGP852001 PQL852001 QAH852001 QKD852001 QTZ852001 RDV852001 RNR852001 RXN852001 SHJ852001 SRF852001 TBB852001 TKX852001 TUT852001 UEP852001 UOL852001 UYH852001 VID852001 VRZ852001 WBV852001 WLR852001 WVN852001 F917537 JB917537 SX917537 ACT917537 AMP917537 AWL917537 BGH917537 BQD917537 BZZ917537 CJV917537 CTR917537 DDN917537 DNJ917537 DXF917537 EHB917537 EQX917537 FAT917537 FKP917537 FUL917537 GEH917537 GOD917537 GXZ917537 HHV917537 HRR917537 IBN917537 ILJ917537 IVF917537 JFB917537 JOX917537 JYT917537 KIP917537 KSL917537 LCH917537 LMD917537 LVZ917537 MFV917537 MPR917537 MZN917537 NJJ917537 NTF917537 ODB917537 OMX917537 OWT917537 PGP917537 PQL917537 QAH917537 QKD917537 QTZ917537 RDV917537 RNR917537 RXN917537 SHJ917537 SRF917537 TBB917537 TKX917537 TUT917537 UEP917537 UOL917537 UYH917537 VID917537 VRZ917537 WBV917537 WLR917537 WVN917537 F983073 JB983073 SX983073 ACT983073 AMP983073 AWL983073 BGH983073 BQD983073 BZZ983073 CJV983073 CTR983073 DDN983073 DNJ983073 DXF983073 EHB983073 EQX983073 FAT983073 FKP983073 FUL983073 GEH983073 GOD983073 GXZ983073 HHV983073 HRR983073 IBN983073 ILJ983073 IVF983073 JFB983073 JOX983073 JYT983073 KIP983073 KSL983073 LCH983073 LMD983073 LVZ983073 MFV983073 MPR983073 MZN983073 NJJ983073 NTF983073 ODB983073 OMX983073 OWT983073 PGP983073 PQL983073 QAH983073 QKD983073 QTZ983073 RDV983073 RNR983073 RXN983073 SHJ983073 SRF983073 TBB983073 TKX983073 TUT983073 UEP983073 UOL983073 UYH983073 VID983073 VRZ983073 WBV983073 WLR983073 WVN983073">
      <formula1>$G$2:$G$5</formula1>
    </dataValidation>
    <dataValidation type="list" allowBlank="1" showInputMessage="1" showErrorMessage="1" sqref="I34 JE34 TA34 ACW34 AMS34 AWO34 BGK34 BQG34 CAC34 CJY34 CTU34 DDQ34 DNM34 DXI34 EHE34 ERA34 FAW34 FKS34 FUO34 GEK34 GOG34 GYC34 HHY34 HRU34 IBQ34 ILM34 IVI34 JFE34 JPA34 JYW34 KIS34 KSO34 LCK34 LMG34 LWC34 MFY34 MPU34 MZQ34 NJM34 NTI34 ODE34 ONA34 OWW34 PGS34 PQO34 QAK34 QKG34 QUC34 RDY34 RNU34 RXQ34 SHM34 SRI34 TBE34 TLA34 TUW34 UES34 UOO34 UYK34 VIG34 VSC34 WBY34 WLU34 WVQ34 I65569 JE65569 TA65569 ACW65569 AMS65569 AWO65569 BGK65569 BQG65569 CAC65569 CJY65569 CTU65569 DDQ65569 DNM65569 DXI65569 EHE65569 ERA65569 FAW65569 FKS65569 FUO65569 GEK65569 GOG65569 GYC65569 HHY65569 HRU65569 IBQ65569 ILM65569 IVI65569 JFE65569 JPA65569 JYW65569 KIS65569 KSO65569 LCK65569 LMG65569 LWC65569 MFY65569 MPU65569 MZQ65569 NJM65569 NTI65569 ODE65569 ONA65569 OWW65569 PGS65569 PQO65569 QAK65569 QKG65569 QUC65569 RDY65569 RNU65569 RXQ65569 SHM65569 SRI65569 TBE65569 TLA65569 TUW65569 UES65569 UOO65569 UYK65569 VIG65569 VSC65569 WBY65569 WLU65569 WVQ65569 I131105 JE131105 TA131105 ACW131105 AMS131105 AWO131105 BGK131105 BQG131105 CAC131105 CJY131105 CTU131105 DDQ131105 DNM131105 DXI131105 EHE131105 ERA131105 FAW131105 FKS131105 FUO131105 GEK131105 GOG131105 GYC131105 HHY131105 HRU131105 IBQ131105 ILM131105 IVI131105 JFE131105 JPA131105 JYW131105 KIS131105 KSO131105 LCK131105 LMG131105 LWC131105 MFY131105 MPU131105 MZQ131105 NJM131105 NTI131105 ODE131105 ONA131105 OWW131105 PGS131105 PQO131105 QAK131105 QKG131105 QUC131105 RDY131105 RNU131105 RXQ131105 SHM131105 SRI131105 TBE131105 TLA131105 TUW131105 UES131105 UOO131105 UYK131105 VIG131105 VSC131105 WBY131105 WLU131105 WVQ131105 I196641 JE196641 TA196641 ACW196641 AMS196641 AWO196641 BGK196641 BQG196641 CAC196641 CJY196641 CTU196641 DDQ196641 DNM196641 DXI196641 EHE196641 ERA196641 FAW196641 FKS196641 FUO196641 GEK196641 GOG196641 GYC196641 HHY196641 HRU196641 IBQ196641 ILM196641 IVI196641 JFE196641 JPA196641 JYW196641 KIS196641 KSO196641 LCK196641 LMG196641 LWC196641 MFY196641 MPU196641 MZQ196641 NJM196641 NTI196641 ODE196641 ONA196641 OWW196641 PGS196641 PQO196641 QAK196641 QKG196641 QUC196641 RDY196641 RNU196641 RXQ196641 SHM196641 SRI196641 TBE196641 TLA196641 TUW196641 UES196641 UOO196641 UYK196641 VIG196641 VSC196641 WBY196641 WLU196641 WVQ196641 I262177 JE262177 TA262177 ACW262177 AMS262177 AWO262177 BGK262177 BQG262177 CAC262177 CJY262177 CTU262177 DDQ262177 DNM262177 DXI262177 EHE262177 ERA262177 FAW262177 FKS262177 FUO262177 GEK262177 GOG262177 GYC262177 HHY262177 HRU262177 IBQ262177 ILM262177 IVI262177 JFE262177 JPA262177 JYW262177 KIS262177 KSO262177 LCK262177 LMG262177 LWC262177 MFY262177 MPU262177 MZQ262177 NJM262177 NTI262177 ODE262177 ONA262177 OWW262177 PGS262177 PQO262177 QAK262177 QKG262177 QUC262177 RDY262177 RNU262177 RXQ262177 SHM262177 SRI262177 TBE262177 TLA262177 TUW262177 UES262177 UOO262177 UYK262177 VIG262177 VSC262177 WBY262177 WLU262177 WVQ262177 I327713 JE327713 TA327713 ACW327713 AMS327713 AWO327713 BGK327713 BQG327713 CAC327713 CJY327713 CTU327713 DDQ327713 DNM327713 DXI327713 EHE327713 ERA327713 FAW327713 FKS327713 FUO327713 GEK327713 GOG327713 GYC327713 HHY327713 HRU327713 IBQ327713 ILM327713 IVI327713 JFE327713 JPA327713 JYW327713 KIS327713 KSO327713 LCK327713 LMG327713 LWC327713 MFY327713 MPU327713 MZQ327713 NJM327713 NTI327713 ODE327713 ONA327713 OWW327713 PGS327713 PQO327713 QAK327713 QKG327713 QUC327713 RDY327713 RNU327713 RXQ327713 SHM327713 SRI327713 TBE327713 TLA327713 TUW327713 UES327713 UOO327713 UYK327713 VIG327713 VSC327713 WBY327713 WLU327713 WVQ327713 I393249 JE393249 TA393249 ACW393249 AMS393249 AWO393249 BGK393249 BQG393249 CAC393249 CJY393249 CTU393249 DDQ393249 DNM393249 DXI393249 EHE393249 ERA393249 FAW393249 FKS393249 FUO393249 GEK393249 GOG393249 GYC393249 HHY393249 HRU393249 IBQ393249 ILM393249 IVI393249 JFE393249 JPA393249 JYW393249 KIS393249 KSO393249 LCK393249 LMG393249 LWC393249 MFY393249 MPU393249 MZQ393249 NJM393249 NTI393249 ODE393249 ONA393249 OWW393249 PGS393249 PQO393249 QAK393249 QKG393249 QUC393249 RDY393249 RNU393249 RXQ393249 SHM393249 SRI393249 TBE393249 TLA393249 TUW393249 UES393249 UOO393249 UYK393249 VIG393249 VSC393249 WBY393249 WLU393249 WVQ393249 I458785 JE458785 TA458785 ACW458785 AMS458785 AWO458785 BGK458785 BQG458785 CAC458785 CJY458785 CTU458785 DDQ458785 DNM458785 DXI458785 EHE458785 ERA458785 FAW458785 FKS458785 FUO458785 GEK458785 GOG458785 GYC458785 HHY458785 HRU458785 IBQ458785 ILM458785 IVI458785 JFE458785 JPA458785 JYW458785 KIS458785 KSO458785 LCK458785 LMG458785 LWC458785 MFY458785 MPU458785 MZQ458785 NJM458785 NTI458785 ODE458785 ONA458785 OWW458785 PGS458785 PQO458785 QAK458785 QKG458785 QUC458785 RDY458785 RNU458785 RXQ458785 SHM458785 SRI458785 TBE458785 TLA458785 TUW458785 UES458785 UOO458785 UYK458785 VIG458785 VSC458785 WBY458785 WLU458785 WVQ458785 I524321 JE524321 TA524321 ACW524321 AMS524321 AWO524321 BGK524321 BQG524321 CAC524321 CJY524321 CTU524321 DDQ524321 DNM524321 DXI524321 EHE524321 ERA524321 FAW524321 FKS524321 FUO524321 GEK524321 GOG524321 GYC524321 HHY524321 HRU524321 IBQ524321 ILM524321 IVI524321 JFE524321 JPA524321 JYW524321 KIS524321 KSO524321 LCK524321 LMG524321 LWC524321 MFY524321 MPU524321 MZQ524321 NJM524321 NTI524321 ODE524321 ONA524321 OWW524321 PGS524321 PQO524321 QAK524321 QKG524321 QUC524321 RDY524321 RNU524321 RXQ524321 SHM524321 SRI524321 TBE524321 TLA524321 TUW524321 UES524321 UOO524321 UYK524321 VIG524321 VSC524321 WBY524321 WLU524321 WVQ524321 I589857 JE589857 TA589857 ACW589857 AMS589857 AWO589857 BGK589857 BQG589857 CAC589857 CJY589857 CTU589857 DDQ589857 DNM589857 DXI589857 EHE589857 ERA589857 FAW589857 FKS589857 FUO589857 GEK589857 GOG589857 GYC589857 HHY589857 HRU589857 IBQ589857 ILM589857 IVI589857 JFE589857 JPA589857 JYW589857 KIS589857 KSO589857 LCK589857 LMG589857 LWC589857 MFY589857 MPU589857 MZQ589857 NJM589857 NTI589857 ODE589857 ONA589857 OWW589857 PGS589857 PQO589857 QAK589857 QKG589857 QUC589857 RDY589857 RNU589857 RXQ589857 SHM589857 SRI589857 TBE589857 TLA589857 TUW589857 UES589857 UOO589857 UYK589857 VIG589857 VSC589857 WBY589857 WLU589857 WVQ589857 I655393 JE655393 TA655393 ACW655393 AMS655393 AWO655393 BGK655393 BQG655393 CAC655393 CJY655393 CTU655393 DDQ655393 DNM655393 DXI655393 EHE655393 ERA655393 FAW655393 FKS655393 FUO655393 GEK655393 GOG655393 GYC655393 HHY655393 HRU655393 IBQ655393 ILM655393 IVI655393 JFE655393 JPA655393 JYW655393 KIS655393 KSO655393 LCK655393 LMG655393 LWC655393 MFY655393 MPU655393 MZQ655393 NJM655393 NTI655393 ODE655393 ONA655393 OWW655393 PGS655393 PQO655393 QAK655393 QKG655393 QUC655393 RDY655393 RNU655393 RXQ655393 SHM655393 SRI655393 TBE655393 TLA655393 TUW655393 UES655393 UOO655393 UYK655393 VIG655393 VSC655393 WBY655393 WLU655393 WVQ655393 I720929 JE720929 TA720929 ACW720929 AMS720929 AWO720929 BGK720929 BQG720929 CAC720929 CJY720929 CTU720929 DDQ720929 DNM720929 DXI720929 EHE720929 ERA720929 FAW720929 FKS720929 FUO720929 GEK720929 GOG720929 GYC720929 HHY720929 HRU720929 IBQ720929 ILM720929 IVI720929 JFE720929 JPA720929 JYW720929 KIS720929 KSO720929 LCK720929 LMG720929 LWC720929 MFY720929 MPU720929 MZQ720929 NJM720929 NTI720929 ODE720929 ONA720929 OWW720929 PGS720929 PQO720929 QAK720929 QKG720929 QUC720929 RDY720929 RNU720929 RXQ720929 SHM720929 SRI720929 TBE720929 TLA720929 TUW720929 UES720929 UOO720929 UYK720929 VIG720929 VSC720929 WBY720929 WLU720929 WVQ720929 I786465 JE786465 TA786465 ACW786465 AMS786465 AWO786465 BGK786465 BQG786465 CAC786465 CJY786465 CTU786465 DDQ786465 DNM786465 DXI786465 EHE786465 ERA786465 FAW786465 FKS786465 FUO786465 GEK786465 GOG786465 GYC786465 HHY786465 HRU786465 IBQ786465 ILM786465 IVI786465 JFE786465 JPA786465 JYW786465 KIS786465 KSO786465 LCK786465 LMG786465 LWC786465 MFY786465 MPU786465 MZQ786465 NJM786465 NTI786465 ODE786465 ONA786465 OWW786465 PGS786465 PQO786465 QAK786465 QKG786465 QUC786465 RDY786465 RNU786465 RXQ786465 SHM786465 SRI786465 TBE786465 TLA786465 TUW786465 UES786465 UOO786465 UYK786465 VIG786465 VSC786465 WBY786465 WLU786465 WVQ786465 I852001 JE852001 TA852001 ACW852001 AMS852001 AWO852001 BGK852001 BQG852001 CAC852001 CJY852001 CTU852001 DDQ852001 DNM852001 DXI852001 EHE852001 ERA852001 FAW852001 FKS852001 FUO852001 GEK852001 GOG852001 GYC852001 HHY852001 HRU852001 IBQ852001 ILM852001 IVI852001 JFE852001 JPA852001 JYW852001 KIS852001 KSO852001 LCK852001 LMG852001 LWC852001 MFY852001 MPU852001 MZQ852001 NJM852001 NTI852001 ODE852001 ONA852001 OWW852001 PGS852001 PQO852001 QAK852001 QKG852001 QUC852001 RDY852001 RNU852001 RXQ852001 SHM852001 SRI852001 TBE852001 TLA852001 TUW852001 UES852001 UOO852001 UYK852001 VIG852001 VSC852001 WBY852001 WLU852001 WVQ852001 I917537 JE917537 TA917537 ACW917537 AMS917537 AWO917537 BGK917537 BQG917537 CAC917537 CJY917537 CTU917537 DDQ917537 DNM917537 DXI917537 EHE917537 ERA917537 FAW917537 FKS917537 FUO917537 GEK917537 GOG917537 GYC917537 HHY917537 HRU917537 IBQ917537 ILM917537 IVI917537 JFE917537 JPA917537 JYW917537 KIS917537 KSO917537 LCK917537 LMG917537 LWC917537 MFY917537 MPU917537 MZQ917537 NJM917537 NTI917537 ODE917537 ONA917537 OWW917537 PGS917537 PQO917537 QAK917537 QKG917537 QUC917537 RDY917537 RNU917537 RXQ917537 SHM917537 SRI917537 TBE917537 TLA917537 TUW917537 UES917537 UOO917537 UYK917537 VIG917537 VSC917537 WBY917537 WLU917537 WVQ917537 I983073 JE983073 TA983073 ACW983073 AMS983073 AWO983073 BGK983073 BQG983073 CAC983073 CJY983073 CTU983073 DDQ983073 DNM983073 DXI983073 EHE983073 ERA983073 FAW983073 FKS983073 FUO983073 GEK983073 GOG983073 GYC983073 HHY983073 HRU983073 IBQ983073 ILM983073 IVI983073 JFE983073 JPA983073 JYW983073 KIS983073 KSO983073 LCK983073 LMG983073 LWC983073 MFY983073 MPU983073 MZQ983073 NJM983073 NTI983073 ODE983073 ONA983073 OWW983073 PGS983073 PQO983073 QAK983073 QKG983073 QUC983073 RDY983073 RNU983073 RXQ983073 SHM983073 SRI983073 TBE983073 TLA983073 TUW983073 UES983073 UOO983073 UYK983073 VIG983073 VSC983073 WBY983073 WLU983073 WVQ983073">
      <formula1>$H$2:$H$3</formula1>
    </dataValidation>
    <dataValidation type="list" allowBlank="1" showInputMessage="1" showErrorMessage="1" sqref="V65565:V65569 JR65565:JR65569 TN65565:TN65569 ADJ65565:ADJ65569 ANF65565:ANF65569 AXB65565:AXB65569 BGX65565:BGX65569 BQT65565:BQT65569 CAP65565:CAP65569 CKL65565:CKL65569 CUH65565:CUH65569 DED65565:DED65569 DNZ65565:DNZ65569 DXV65565:DXV65569 EHR65565:EHR65569 ERN65565:ERN65569 FBJ65565:FBJ65569 FLF65565:FLF65569 FVB65565:FVB65569 GEX65565:GEX65569 GOT65565:GOT65569 GYP65565:GYP65569 HIL65565:HIL65569 HSH65565:HSH65569 ICD65565:ICD65569 ILZ65565:ILZ65569 IVV65565:IVV65569 JFR65565:JFR65569 JPN65565:JPN65569 JZJ65565:JZJ65569 KJF65565:KJF65569 KTB65565:KTB65569 LCX65565:LCX65569 LMT65565:LMT65569 LWP65565:LWP65569 MGL65565:MGL65569 MQH65565:MQH65569 NAD65565:NAD65569 NJZ65565:NJZ65569 NTV65565:NTV65569 ODR65565:ODR65569 ONN65565:ONN65569 OXJ65565:OXJ65569 PHF65565:PHF65569 PRB65565:PRB65569 QAX65565:QAX65569 QKT65565:QKT65569 QUP65565:QUP65569 REL65565:REL65569 ROH65565:ROH65569 RYD65565:RYD65569 SHZ65565:SHZ65569 SRV65565:SRV65569 TBR65565:TBR65569 TLN65565:TLN65569 TVJ65565:TVJ65569 UFF65565:UFF65569 UPB65565:UPB65569 UYX65565:UYX65569 VIT65565:VIT65569 VSP65565:VSP65569 WCL65565:WCL65569 WMH65565:WMH65569 WWD65565:WWD65569 V131101:V131105 JR131101:JR131105 TN131101:TN131105 ADJ131101:ADJ131105 ANF131101:ANF131105 AXB131101:AXB131105 BGX131101:BGX131105 BQT131101:BQT131105 CAP131101:CAP131105 CKL131101:CKL131105 CUH131101:CUH131105 DED131101:DED131105 DNZ131101:DNZ131105 DXV131101:DXV131105 EHR131101:EHR131105 ERN131101:ERN131105 FBJ131101:FBJ131105 FLF131101:FLF131105 FVB131101:FVB131105 GEX131101:GEX131105 GOT131101:GOT131105 GYP131101:GYP131105 HIL131101:HIL131105 HSH131101:HSH131105 ICD131101:ICD131105 ILZ131101:ILZ131105 IVV131101:IVV131105 JFR131101:JFR131105 JPN131101:JPN131105 JZJ131101:JZJ131105 KJF131101:KJF131105 KTB131101:KTB131105 LCX131101:LCX131105 LMT131101:LMT131105 LWP131101:LWP131105 MGL131101:MGL131105 MQH131101:MQH131105 NAD131101:NAD131105 NJZ131101:NJZ131105 NTV131101:NTV131105 ODR131101:ODR131105 ONN131101:ONN131105 OXJ131101:OXJ131105 PHF131101:PHF131105 PRB131101:PRB131105 QAX131101:QAX131105 QKT131101:QKT131105 QUP131101:QUP131105 REL131101:REL131105 ROH131101:ROH131105 RYD131101:RYD131105 SHZ131101:SHZ131105 SRV131101:SRV131105 TBR131101:TBR131105 TLN131101:TLN131105 TVJ131101:TVJ131105 UFF131101:UFF131105 UPB131101:UPB131105 UYX131101:UYX131105 VIT131101:VIT131105 VSP131101:VSP131105 WCL131101:WCL131105 WMH131101:WMH131105 WWD131101:WWD131105 V196637:V196641 JR196637:JR196641 TN196637:TN196641 ADJ196637:ADJ196641 ANF196637:ANF196641 AXB196637:AXB196641 BGX196637:BGX196641 BQT196637:BQT196641 CAP196637:CAP196641 CKL196637:CKL196641 CUH196637:CUH196641 DED196637:DED196641 DNZ196637:DNZ196641 DXV196637:DXV196641 EHR196637:EHR196641 ERN196637:ERN196641 FBJ196637:FBJ196641 FLF196637:FLF196641 FVB196637:FVB196641 GEX196637:GEX196641 GOT196637:GOT196641 GYP196637:GYP196641 HIL196637:HIL196641 HSH196637:HSH196641 ICD196637:ICD196641 ILZ196637:ILZ196641 IVV196637:IVV196641 JFR196637:JFR196641 JPN196637:JPN196641 JZJ196637:JZJ196641 KJF196637:KJF196641 KTB196637:KTB196641 LCX196637:LCX196641 LMT196637:LMT196641 LWP196637:LWP196641 MGL196637:MGL196641 MQH196637:MQH196641 NAD196637:NAD196641 NJZ196637:NJZ196641 NTV196637:NTV196641 ODR196637:ODR196641 ONN196637:ONN196641 OXJ196637:OXJ196641 PHF196637:PHF196641 PRB196637:PRB196641 QAX196637:QAX196641 QKT196637:QKT196641 QUP196637:QUP196641 REL196637:REL196641 ROH196637:ROH196641 RYD196637:RYD196641 SHZ196637:SHZ196641 SRV196637:SRV196641 TBR196637:TBR196641 TLN196637:TLN196641 TVJ196637:TVJ196641 UFF196637:UFF196641 UPB196637:UPB196641 UYX196637:UYX196641 VIT196637:VIT196641 VSP196637:VSP196641 WCL196637:WCL196641 WMH196637:WMH196641 WWD196637:WWD196641 V262173:V262177 JR262173:JR262177 TN262173:TN262177 ADJ262173:ADJ262177 ANF262173:ANF262177 AXB262173:AXB262177 BGX262173:BGX262177 BQT262173:BQT262177 CAP262173:CAP262177 CKL262173:CKL262177 CUH262173:CUH262177 DED262173:DED262177 DNZ262173:DNZ262177 DXV262173:DXV262177 EHR262173:EHR262177 ERN262173:ERN262177 FBJ262173:FBJ262177 FLF262173:FLF262177 FVB262173:FVB262177 GEX262173:GEX262177 GOT262173:GOT262177 GYP262173:GYP262177 HIL262173:HIL262177 HSH262173:HSH262177 ICD262173:ICD262177 ILZ262173:ILZ262177 IVV262173:IVV262177 JFR262173:JFR262177 JPN262173:JPN262177 JZJ262173:JZJ262177 KJF262173:KJF262177 KTB262173:KTB262177 LCX262173:LCX262177 LMT262173:LMT262177 LWP262173:LWP262177 MGL262173:MGL262177 MQH262173:MQH262177 NAD262173:NAD262177 NJZ262173:NJZ262177 NTV262173:NTV262177 ODR262173:ODR262177 ONN262173:ONN262177 OXJ262173:OXJ262177 PHF262173:PHF262177 PRB262173:PRB262177 QAX262173:QAX262177 QKT262173:QKT262177 QUP262173:QUP262177 REL262173:REL262177 ROH262173:ROH262177 RYD262173:RYD262177 SHZ262173:SHZ262177 SRV262173:SRV262177 TBR262173:TBR262177 TLN262173:TLN262177 TVJ262173:TVJ262177 UFF262173:UFF262177 UPB262173:UPB262177 UYX262173:UYX262177 VIT262173:VIT262177 VSP262173:VSP262177 WCL262173:WCL262177 WMH262173:WMH262177 WWD262173:WWD262177 V327709:V327713 JR327709:JR327713 TN327709:TN327713 ADJ327709:ADJ327713 ANF327709:ANF327713 AXB327709:AXB327713 BGX327709:BGX327713 BQT327709:BQT327713 CAP327709:CAP327713 CKL327709:CKL327713 CUH327709:CUH327713 DED327709:DED327713 DNZ327709:DNZ327713 DXV327709:DXV327713 EHR327709:EHR327713 ERN327709:ERN327713 FBJ327709:FBJ327713 FLF327709:FLF327713 FVB327709:FVB327713 GEX327709:GEX327713 GOT327709:GOT327713 GYP327709:GYP327713 HIL327709:HIL327713 HSH327709:HSH327713 ICD327709:ICD327713 ILZ327709:ILZ327713 IVV327709:IVV327713 JFR327709:JFR327713 JPN327709:JPN327713 JZJ327709:JZJ327713 KJF327709:KJF327713 KTB327709:KTB327713 LCX327709:LCX327713 LMT327709:LMT327713 LWP327709:LWP327713 MGL327709:MGL327713 MQH327709:MQH327713 NAD327709:NAD327713 NJZ327709:NJZ327713 NTV327709:NTV327713 ODR327709:ODR327713 ONN327709:ONN327713 OXJ327709:OXJ327713 PHF327709:PHF327713 PRB327709:PRB327713 QAX327709:QAX327713 QKT327709:QKT327713 QUP327709:QUP327713 REL327709:REL327713 ROH327709:ROH327713 RYD327709:RYD327713 SHZ327709:SHZ327713 SRV327709:SRV327713 TBR327709:TBR327713 TLN327709:TLN327713 TVJ327709:TVJ327713 UFF327709:UFF327713 UPB327709:UPB327713 UYX327709:UYX327713 VIT327709:VIT327713 VSP327709:VSP327713 WCL327709:WCL327713 WMH327709:WMH327713 WWD327709:WWD327713 V393245:V393249 JR393245:JR393249 TN393245:TN393249 ADJ393245:ADJ393249 ANF393245:ANF393249 AXB393245:AXB393249 BGX393245:BGX393249 BQT393245:BQT393249 CAP393245:CAP393249 CKL393245:CKL393249 CUH393245:CUH393249 DED393245:DED393249 DNZ393245:DNZ393249 DXV393245:DXV393249 EHR393245:EHR393249 ERN393245:ERN393249 FBJ393245:FBJ393249 FLF393245:FLF393249 FVB393245:FVB393249 GEX393245:GEX393249 GOT393245:GOT393249 GYP393245:GYP393249 HIL393245:HIL393249 HSH393245:HSH393249 ICD393245:ICD393249 ILZ393245:ILZ393249 IVV393245:IVV393249 JFR393245:JFR393249 JPN393245:JPN393249 JZJ393245:JZJ393249 KJF393245:KJF393249 KTB393245:KTB393249 LCX393245:LCX393249 LMT393245:LMT393249 LWP393245:LWP393249 MGL393245:MGL393249 MQH393245:MQH393249 NAD393245:NAD393249 NJZ393245:NJZ393249 NTV393245:NTV393249 ODR393245:ODR393249 ONN393245:ONN393249 OXJ393245:OXJ393249 PHF393245:PHF393249 PRB393245:PRB393249 QAX393245:QAX393249 QKT393245:QKT393249 QUP393245:QUP393249 REL393245:REL393249 ROH393245:ROH393249 RYD393245:RYD393249 SHZ393245:SHZ393249 SRV393245:SRV393249 TBR393245:TBR393249 TLN393245:TLN393249 TVJ393245:TVJ393249 UFF393245:UFF393249 UPB393245:UPB393249 UYX393245:UYX393249 VIT393245:VIT393249 VSP393245:VSP393249 WCL393245:WCL393249 WMH393245:WMH393249 WWD393245:WWD393249 V458781:V458785 JR458781:JR458785 TN458781:TN458785 ADJ458781:ADJ458785 ANF458781:ANF458785 AXB458781:AXB458785 BGX458781:BGX458785 BQT458781:BQT458785 CAP458781:CAP458785 CKL458781:CKL458785 CUH458781:CUH458785 DED458781:DED458785 DNZ458781:DNZ458785 DXV458781:DXV458785 EHR458781:EHR458785 ERN458781:ERN458785 FBJ458781:FBJ458785 FLF458781:FLF458785 FVB458781:FVB458785 GEX458781:GEX458785 GOT458781:GOT458785 GYP458781:GYP458785 HIL458781:HIL458785 HSH458781:HSH458785 ICD458781:ICD458785 ILZ458781:ILZ458785 IVV458781:IVV458785 JFR458781:JFR458785 JPN458781:JPN458785 JZJ458781:JZJ458785 KJF458781:KJF458785 KTB458781:KTB458785 LCX458781:LCX458785 LMT458781:LMT458785 LWP458781:LWP458785 MGL458781:MGL458785 MQH458781:MQH458785 NAD458781:NAD458785 NJZ458781:NJZ458785 NTV458781:NTV458785 ODR458781:ODR458785 ONN458781:ONN458785 OXJ458781:OXJ458785 PHF458781:PHF458785 PRB458781:PRB458785 QAX458781:QAX458785 QKT458781:QKT458785 QUP458781:QUP458785 REL458781:REL458785 ROH458781:ROH458785 RYD458781:RYD458785 SHZ458781:SHZ458785 SRV458781:SRV458785 TBR458781:TBR458785 TLN458781:TLN458785 TVJ458781:TVJ458785 UFF458781:UFF458785 UPB458781:UPB458785 UYX458781:UYX458785 VIT458781:VIT458785 VSP458781:VSP458785 WCL458781:WCL458785 WMH458781:WMH458785 WWD458781:WWD458785 V524317:V524321 JR524317:JR524321 TN524317:TN524321 ADJ524317:ADJ524321 ANF524317:ANF524321 AXB524317:AXB524321 BGX524317:BGX524321 BQT524317:BQT524321 CAP524317:CAP524321 CKL524317:CKL524321 CUH524317:CUH524321 DED524317:DED524321 DNZ524317:DNZ524321 DXV524317:DXV524321 EHR524317:EHR524321 ERN524317:ERN524321 FBJ524317:FBJ524321 FLF524317:FLF524321 FVB524317:FVB524321 GEX524317:GEX524321 GOT524317:GOT524321 GYP524317:GYP524321 HIL524317:HIL524321 HSH524317:HSH524321 ICD524317:ICD524321 ILZ524317:ILZ524321 IVV524317:IVV524321 JFR524317:JFR524321 JPN524317:JPN524321 JZJ524317:JZJ524321 KJF524317:KJF524321 KTB524317:KTB524321 LCX524317:LCX524321 LMT524317:LMT524321 LWP524317:LWP524321 MGL524317:MGL524321 MQH524317:MQH524321 NAD524317:NAD524321 NJZ524317:NJZ524321 NTV524317:NTV524321 ODR524317:ODR524321 ONN524317:ONN524321 OXJ524317:OXJ524321 PHF524317:PHF524321 PRB524317:PRB524321 QAX524317:QAX524321 QKT524317:QKT524321 QUP524317:QUP524321 REL524317:REL524321 ROH524317:ROH524321 RYD524317:RYD524321 SHZ524317:SHZ524321 SRV524317:SRV524321 TBR524317:TBR524321 TLN524317:TLN524321 TVJ524317:TVJ524321 UFF524317:UFF524321 UPB524317:UPB524321 UYX524317:UYX524321 VIT524317:VIT524321 VSP524317:VSP524321 WCL524317:WCL524321 WMH524317:WMH524321 WWD524317:WWD524321 V589853:V589857 JR589853:JR589857 TN589853:TN589857 ADJ589853:ADJ589857 ANF589853:ANF589857 AXB589853:AXB589857 BGX589853:BGX589857 BQT589853:BQT589857 CAP589853:CAP589857 CKL589853:CKL589857 CUH589853:CUH589857 DED589853:DED589857 DNZ589853:DNZ589857 DXV589853:DXV589857 EHR589853:EHR589857 ERN589853:ERN589857 FBJ589853:FBJ589857 FLF589853:FLF589857 FVB589853:FVB589857 GEX589853:GEX589857 GOT589853:GOT589857 GYP589853:GYP589857 HIL589853:HIL589857 HSH589853:HSH589857 ICD589853:ICD589857 ILZ589853:ILZ589857 IVV589853:IVV589857 JFR589853:JFR589857 JPN589853:JPN589857 JZJ589853:JZJ589857 KJF589853:KJF589857 KTB589853:KTB589857 LCX589853:LCX589857 LMT589853:LMT589857 LWP589853:LWP589857 MGL589853:MGL589857 MQH589853:MQH589857 NAD589853:NAD589857 NJZ589853:NJZ589857 NTV589853:NTV589857 ODR589853:ODR589857 ONN589853:ONN589857 OXJ589853:OXJ589857 PHF589853:PHF589857 PRB589853:PRB589857 QAX589853:QAX589857 QKT589853:QKT589857 QUP589853:QUP589857 REL589853:REL589857 ROH589853:ROH589857 RYD589853:RYD589857 SHZ589853:SHZ589857 SRV589853:SRV589857 TBR589853:TBR589857 TLN589853:TLN589857 TVJ589853:TVJ589857 UFF589853:UFF589857 UPB589853:UPB589857 UYX589853:UYX589857 VIT589853:VIT589857 VSP589853:VSP589857 WCL589853:WCL589857 WMH589853:WMH589857 WWD589853:WWD589857 V655389:V655393 JR655389:JR655393 TN655389:TN655393 ADJ655389:ADJ655393 ANF655389:ANF655393 AXB655389:AXB655393 BGX655389:BGX655393 BQT655389:BQT655393 CAP655389:CAP655393 CKL655389:CKL655393 CUH655389:CUH655393 DED655389:DED655393 DNZ655389:DNZ655393 DXV655389:DXV655393 EHR655389:EHR655393 ERN655389:ERN655393 FBJ655389:FBJ655393 FLF655389:FLF655393 FVB655389:FVB655393 GEX655389:GEX655393 GOT655389:GOT655393 GYP655389:GYP655393 HIL655389:HIL655393 HSH655389:HSH655393 ICD655389:ICD655393 ILZ655389:ILZ655393 IVV655389:IVV655393 JFR655389:JFR655393 JPN655389:JPN655393 JZJ655389:JZJ655393 KJF655389:KJF655393 KTB655389:KTB655393 LCX655389:LCX655393 LMT655389:LMT655393 LWP655389:LWP655393 MGL655389:MGL655393 MQH655389:MQH655393 NAD655389:NAD655393 NJZ655389:NJZ655393 NTV655389:NTV655393 ODR655389:ODR655393 ONN655389:ONN655393 OXJ655389:OXJ655393 PHF655389:PHF655393 PRB655389:PRB655393 QAX655389:QAX655393 QKT655389:QKT655393 QUP655389:QUP655393 REL655389:REL655393 ROH655389:ROH655393 RYD655389:RYD655393 SHZ655389:SHZ655393 SRV655389:SRV655393 TBR655389:TBR655393 TLN655389:TLN655393 TVJ655389:TVJ655393 UFF655389:UFF655393 UPB655389:UPB655393 UYX655389:UYX655393 VIT655389:VIT655393 VSP655389:VSP655393 WCL655389:WCL655393 WMH655389:WMH655393 WWD655389:WWD655393 V720925:V720929 JR720925:JR720929 TN720925:TN720929 ADJ720925:ADJ720929 ANF720925:ANF720929 AXB720925:AXB720929 BGX720925:BGX720929 BQT720925:BQT720929 CAP720925:CAP720929 CKL720925:CKL720929 CUH720925:CUH720929 DED720925:DED720929 DNZ720925:DNZ720929 DXV720925:DXV720929 EHR720925:EHR720929 ERN720925:ERN720929 FBJ720925:FBJ720929 FLF720925:FLF720929 FVB720925:FVB720929 GEX720925:GEX720929 GOT720925:GOT720929 GYP720925:GYP720929 HIL720925:HIL720929 HSH720925:HSH720929 ICD720925:ICD720929 ILZ720925:ILZ720929 IVV720925:IVV720929 JFR720925:JFR720929 JPN720925:JPN720929 JZJ720925:JZJ720929 KJF720925:KJF720929 KTB720925:KTB720929 LCX720925:LCX720929 LMT720925:LMT720929 LWP720925:LWP720929 MGL720925:MGL720929 MQH720925:MQH720929 NAD720925:NAD720929 NJZ720925:NJZ720929 NTV720925:NTV720929 ODR720925:ODR720929 ONN720925:ONN720929 OXJ720925:OXJ720929 PHF720925:PHF720929 PRB720925:PRB720929 QAX720925:QAX720929 QKT720925:QKT720929 QUP720925:QUP720929 REL720925:REL720929 ROH720925:ROH720929 RYD720925:RYD720929 SHZ720925:SHZ720929 SRV720925:SRV720929 TBR720925:TBR720929 TLN720925:TLN720929 TVJ720925:TVJ720929 UFF720925:UFF720929 UPB720925:UPB720929 UYX720925:UYX720929 VIT720925:VIT720929 VSP720925:VSP720929 WCL720925:WCL720929 WMH720925:WMH720929 WWD720925:WWD720929 V786461:V786465 JR786461:JR786465 TN786461:TN786465 ADJ786461:ADJ786465 ANF786461:ANF786465 AXB786461:AXB786465 BGX786461:BGX786465 BQT786461:BQT786465 CAP786461:CAP786465 CKL786461:CKL786465 CUH786461:CUH786465 DED786461:DED786465 DNZ786461:DNZ786465 DXV786461:DXV786465 EHR786461:EHR786465 ERN786461:ERN786465 FBJ786461:FBJ786465 FLF786461:FLF786465 FVB786461:FVB786465 GEX786461:GEX786465 GOT786461:GOT786465 GYP786461:GYP786465 HIL786461:HIL786465 HSH786461:HSH786465 ICD786461:ICD786465 ILZ786461:ILZ786465 IVV786461:IVV786465 JFR786461:JFR786465 JPN786461:JPN786465 JZJ786461:JZJ786465 KJF786461:KJF786465 KTB786461:KTB786465 LCX786461:LCX786465 LMT786461:LMT786465 LWP786461:LWP786465 MGL786461:MGL786465 MQH786461:MQH786465 NAD786461:NAD786465 NJZ786461:NJZ786465 NTV786461:NTV786465 ODR786461:ODR786465 ONN786461:ONN786465 OXJ786461:OXJ786465 PHF786461:PHF786465 PRB786461:PRB786465 QAX786461:QAX786465 QKT786461:QKT786465 QUP786461:QUP786465 REL786461:REL786465 ROH786461:ROH786465 RYD786461:RYD786465 SHZ786461:SHZ786465 SRV786461:SRV786465 TBR786461:TBR786465 TLN786461:TLN786465 TVJ786461:TVJ786465 UFF786461:UFF786465 UPB786461:UPB786465 UYX786461:UYX786465 VIT786461:VIT786465 VSP786461:VSP786465 WCL786461:WCL786465 WMH786461:WMH786465 WWD786461:WWD786465 V851997:V852001 JR851997:JR852001 TN851997:TN852001 ADJ851997:ADJ852001 ANF851997:ANF852001 AXB851997:AXB852001 BGX851997:BGX852001 BQT851997:BQT852001 CAP851997:CAP852001 CKL851997:CKL852001 CUH851997:CUH852001 DED851997:DED852001 DNZ851997:DNZ852001 DXV851997:DXV852001 EHR851997:EHR852001 ERN851997:ERN852001 FBJ851997:FBJ852001 FLF851997:FLF852001 FVB851997:FVB852001 GEX851997:GEX852001 GOT851997:GOT852001 GYP851997:GYP852001 HIL851997:HIL852001 HSH851997:HSH852001 ICD851997:ICD852001 ILZ851997:ILZ852001 IVV851997:IVV852001 JFR851997:JFR852001 JPN851997:JPN852001 JZJ851997:JZJ852001 KJF851997:KJF852001 KTB851997:KTB852001 LCX851997:LCX852001 LMT851997:LMT852001 LWP851997:LWP852001 MGL851997:MGL852001 MQH851997:MQH852001 NAD851997:NAD852001 NJZ851997:NJZ852001 NTV851997:NTV852001 ODR851997:ODR852001 ONN851997:ONN852001 OXJ851997:OXJ852001 PHF851997:PHF852001 PRB851997:PRB852001 QAX851997:QAX852001 QKT851997:QKT852001 QUP851997:QUP852001 REL851997:REL852001 ROH851997:ROH852001 RYD851997:RYD852001 SHZ851997:SHZ852001 SRV851997:SRV852001 TBR851997:TBR852001 TLN851997:TLN852001 TVJ851997:TVJ852001 UFF851997:UFF852001 UPB851997:UPB852001 UYX851997:UYX852001 VIT851997:VIT852001 VSP851997:VSP852001 WCL851997:WCL852001 WMH851997:WMH852001 WWD851997:WWD852001 V917533:V917537 JR917533:JR917537 TN917533:TN917537 ADJ917533:ADJ917537 ANF917533:ANF917537 AXB917533:AXB917537 BGX917533:BGX917537 BQT917533:BQT917537 CAP917533:CAP917537 CKL917533:CKL917537 CUH917533:CUH917537 DED917533:DED917537 DNZ917533:DNZ917537 DXV917533:DXV917537 EHR917533:EHR917537 ERN917533:ERN917537 FBJ917533:FBJ917537 FLF917533:FLF917537 FVB917533:FVB917537 GEX917533:GEX917537 GOT917533:GOT917537 GYP917533:GYP917537 HIL917533:HIL917537 HSH917533:HSH917537 ICD917533:ICD917537 ILZ917533:ILZ917537 IVV917533:IVV917537 JFR917533:JFR917537 JPN917533:JPN917537 JZJ917533:JZJ917537 KJF917533:KJF917537 KTB917533:KTB917537 LCX917533:LCX917537 LMT917533:LMT917537 LWP917533:LWP917537 MGL917533:MGL917537 MQH917533:MQH917537 NAD917533:NAD917537 NJZ917533:NJZ917537 NTV917533:NTV917537 ODR917533:ODR917537 ONN917533:ONN917537 OXJ917533:OXJ917537 PHF917533:PHF917537 PRB917533:PRB917537 QAX917533:QAX917537 QKT917533:QKT917537 QUP917533:QUP917537 REL917533:REL917537 ROH917533:ROH917537 RYD917533:RYD917537 SHZ917533:SHZ917537 SRV917533:SRV917537 TBR917533:TBR917537 TLN917533:TLN917537 TVJ917533:TVJ917537 UFF917533:UFF917537 UPB917533:UPB917537 UYX917533:UYX917537 VIT917533:VIT917537 VSP917533:VSP917537 WCL917533:WCL917537 WMH917533:WMH917537 WWD917533:WWD917537 V983069:V983073 JR983069:JR983073 TN983069:TN983073 ADJ983069:ADJ983073 ANF983069:ANF983073 AXB983069:AXB983073 BGX983069:BGX983073 BQT983069:BQT983073 CAP983069:CAP983073 CKL983069:CKL983073 CUH983069:CUH983073 DED983069:DED983073 DNZ983069:DNZ983073 DXV983069:DXV983073 EHR983069:EHR983073 ERN983069:ERN983073 FBJ983069:FBJ983073 FLF983069:FLF983073 FVB983069:FVB983073 GEX983069:GEX983073 GOT983069:GOT983073 GYP983069:GYP983073 HIL983069:HIL983073 HSH983069:HSH983073 ICD983069:ICD983073 ILZ983069:ILZ983073 IVV983069:IVV983073 JFR983069:JFR983073 JPN983069:JPN983073 JZJ983069:JZJ983073 KJF983069:KJF983073 KTB983069:KTB983073 LCX983069:LCX983073 LMT983069:LMT983073 LWP983069:LWP983073 MGL983069:MGL983073 MQH983069:MQH983073 NAD983069:NAD983073 NJZ983069:NJZ983073 NTV983069:NTV983073 ODR983069:ODR983073 ONN983069:ONN983073 OXJ983069:OXJ983073 PHF983069:PHF983073 PRB983069:PRB983073 QAX983069:QAX983073 QKT983069:QKT983073 QUP983069:QUP983073 REL983069:REL983073 ROH983069:ROH983073 RYD983069:RYD983073 SHZ983069:SHZ983073 SRV983069:SRV983073 TBR983069:TBR983073 TLN983069:TLN983073 TVJ983069:TVJ983073 UFF983069:UFF983073 UPB983069:UPB983073 UYX983069:UYX983073 VIT983069:VIT983073 VSP983069:VSP983073 WCL983069:WCL983073 WMH983069:WMH983073 WWD983069:WWD983073 WWD31:WWD34 WMH31:WMH34 WCL31:WCL34 VSP31:VSP34 VIT31:VIT34 UYX31:UYX34 UPB31:UPB34 UFF31:UFF34 TVJ31:TVJ34 TLN31:TLN34 TBR31:TBR34 SRV31:SRV34 SHZ31:SHZ34 RYD31:RYD34 ROH31:ROH34 REL31:REL34 QUP31:QUP34 QKT31:QKT34 QAX31:QAX34 PRB31:PRB34 PHF31:PHF34 OXJ31:OXJ34 ONN31:ONN34 ODR31:ODR34 NTV31:NTV34 NJZ31:NJZ34 NAD31:NAD34 MQH31:MQH34 MGL31:MGL34 LWP31:LWP34 LMT31:LMT34 LCX31:LCX34 KTB31:KTB34 KJF31:KJF34 JZJ31:JZJ34 JPN31:JPN34 JFR31:JFR34 IVV31:IVV34 ILZ31:ILZ34 ICD31:ICD34 HSH31:HSH34 HIL31:HIL34 GYP31:GYP34 GOT31:GOT34 GEX31:GEX34 FVB31:FVB34 FLF31:FLF34 FBJ31:FBJ34 ERN31:ERN34 EHR31:EHR34 DXV31:DXV34 DNZ31:DNZ34 DED31:DED34 CUH31:CUH34 CKL31:CKL34 CAP31:CAP34 BQT31:BQT34 BGX31:BGX34 AXB31:AXB34 ANF31:ANF34 ADJ31:ADJ34 TN31:TN34 JR31:JR34 V31:V34">
      <formula1>$J$2:$J$4</formula1>
    </dataValidation>
    <dataValidation type="list" allowBlank="1" showInputMessage="1" showErrorMessage="1" sqref="W65565:W65569 JS65565:JS65569 TO65565:TO65569 ADK65565:ADK65569 ANG65565:ANG65569 AXC65565:AXC65569 BGY65565:BGY65569 BQU65565:BQU65569 CAQ65565:CAQ65569 CKM65565:CKM65569 CUI65565:CUI65569 DEE65565:DEE65569 DOA65565:DOA65569 DXW65565:DXW65569 EHS65565:EHS65569 ERO65565:ERO65569 FBK65565:FBK65569 FLG65565:FLG65569 FVC65565:FVC65569 GEY65565:GEY65569 GOU65565:GOU65569 GYQ65565:GYQ65569 HIM65565:HIM65569 HSI65565:HSI65569 ICE65565:ICE65569 IMA65565:IMA65569 IVW65565:IVW65569 JFS65565:JFS65569 JPO65565:JPO65569 JZK65565:JZK65569 KJG65565:KJG65569 KTC65565:KTC65569 LCY65565:LCY65569 LMU65565:LMU65569 LWQ65565:LWQ65569 MGM65565:MGM65569 MQI65565:MQI65569 NAE65565:NAE65569 NKA65565:NKA65569 NTW65565:NTW65569 ODS65565:ODS65569 ONO65565:ONO65569 OXK65565:OXK65569 PHG65565:PHG65569 PRC65565:PRC65569 QAY65565:QAY65569 QKU65565:QKU65569 QUQ65565:QUQ65569 REM65565:REM65569 ROI65565:ROI65569 RYE65565:RYE65569 SIA65565:SIA65569 SRW65565:SRW65569 TBS65565:TBS65569 TLO65565:TLO65569 TVK65565:TVK65569 UFG65565:UFG65569 UPC65565:UPC65569 UYY65565:UYY65569 VIU65565:VIU65569 VSQ65565:VSQ65569 WCM65565:WCM65569 WMI65565:WMI65569 WWE65565:WWE65569 W131101:W131105 JS131101:JS131105 TO131101:TO131105 ADK131101:ADK131105 ANG131101:ANG131105 AXC131101:AXC131105 BGY131101:BGY131105 BQU131101:BQU131105 CAQ131101:CAQ131105 CKM131101:CKM131105 CUI131101:CUI131105 DEE131101:DEE131105 DOA131101:DOA131105 DXW131101:DXW131105 EHS131101:EHS131105 ERO131101:ERO131105 FBK131101:FBK131105 FLG131101:FLG131105 FVC131101:FVC131105 GEY131101:GEY131105 GOU131101:GOU131105 GYQ131101:GYQ131105 HIM131101:HIM131105 HSI131101:HSI131105 ICE131101:ICE131105 IMA131101:IMA131105 IVW131101:IVW131105 JFS131101:JFS131105 JPO131101:JPO131105 JZK131101:JZK131105 KJG131101:KJG131105 KTC131101:KTC131105 LCY131101:LCY131105 LMU131101:LMU131105 LWQ131101:LWQ131105 MGM131101:MGM131105 MQI131101:MQI131105 NAE131101:NAE131105 NKA131101:NKA131105 NTW131101:NTW131105 ODS131101:ODS131105 ONO131101:ONO131105 OXK131101:OXK131105 PHG131101:PHG131105 PRC131101:PRC131105 QAY131101:QAY131105 QKU131101:QKU131105 QUQ131101:QUQ131105 REM131101:REM131105 ROI131101:ROI131105 RYE131101:RYE131105 SIA131101:SIA131105 SRW131101:SRW131105 TBS131101:TBS131105 TLO131101:TLO131105 TVK131101:TVK131105 UFG131101:UFG131105 UPC131101:UPC131105 UYY131101:UYY131105 VIU131101:VIU131105 VSQ131101:VSQ131105 WCM131101:WCM131105 WMI131101:WMI131105 WWE131101:WWE131105 W196637:W196641 JS196637:JS196641 TO196637:TO196641 ADK196637:ADK196641 ANG196637:ANG196641 AXC196637:AXC196641 BGY196637:BGY196641 BQU196637:BQU196641 CAQ196637:CAQ196641 CKM196637:CKM196641 CUI196637:CUI196641 DEE196637:DEE196641 DOA196637:DOA196641 DXW196637:DXW196641 EHS196637:EHS196641 ERO196637:ERO196641 FBK196637:FBK196641 FLG196637:FLG196641 FVC196637:FVC196641 GEY196637:GEY196641 GOU196637:GOU196641 GYQ196637:GYQ196641 HIM196637:HIM196641 HSI196637:HSI196641 ICE196637:ICE196641 IMA196637:IMA196641 IVW196637:IVW196641 JFS196637:JFS196641 JPO196637:JPO196641 JZK196637:JZK196641 KJG196637:KJG196641 KTC196637:KTC196641 LCY196637:LCY196641 LMU196637:LMU196641 LWQ196637:LWQ196641 MGM196637:MGM196641 MQI196637:MQI196641 NAE196637:NAE196641 NKA196637:NKA196641 NTW196637:NTW196641 ODS196637:ODS196641 ONO196637:ONO196641 OXK196637:OXK196641 PHG196637:PHG196641 PRC196637:PRC196641 QAY196637:QAY196641 QKU196637:QKU196641 QUQ196637:QUQ196641 REM196637:REM196641 ROI196637:ROI196641 RYE196637:RYE196641 SIA196637:SIA196641 SRW196637:SRW196641 TBS196637:TBS196641 TLO196637:TLO196641 TVK196637:TVK196641 UFG196637:UFG196641 UPC196637:UPC196641 UYY196637:UYY196641 VIU196637:VIU196641 VSQ196637:VSQ196641 WCM196637:WCM196641 WMI196637:WMI196641 WWE196637:WWE196641 W262173:W262177 JS262173:JS262177 TO262173:TO262177 ADK262173:ADK262177 ANG262173:ANG262177 AXC262173:AXC262177 BGY262173:BGY262177 BQU262173:BQU262177 CAQ262173:CAQ262177 CKM262173:CKM262177 CUI262173:CUI262177 DEE262173:DEE262177 DOA262173:DOA262177 DXW262173:DXW262177 EHS262173:EHS262177 ERO262173:ERO262177 FBK262173:FBK262177 FLG262173:FLG262177 FVC262173:FVC262177 GEY262173:GEY262177 GOU262173:GOU262177 GYQ262173:GYQ262177 HIM262173:HIM262177 HSI262173:HSI262177 ICE262173:ICE262177 IMA262173:IMA262177 IVW262173:IVW262177 JFS262173:JFS262177 JPO262173:JPO262177 JZK262173:JZK262177 KJG262173:KJG262177 KTC262173:KTC262177 LCY262173:LCY262177 LMU262173:LMU262177 LWQ262173:LWQ262177 MGM262173:MGM262177 MQI262173:MQI262177 NAE262173:NAE262177 NKA262173:NKA262177 NTW262173:NTW262177 ODS262173:ODS262177 ONO262173:ONO262177 OXK262173:OXK262177 PHG262173:PHG262177 PRC262173:PRC262177 QAY262173:QAY262177 QKU262173:QKU262177 QUQ262173:QUQ262177 REM262173:REM262177 ROI262173:ROI262177 RYE262173:RYE262177 SIA262173:SIA262177 SRW262173:SRW262177 TBS262173:TBS262177 TLO262173:TLO262177 TVK262173:TVK262177 UFG262173:UFG262177 UPC262173:UPC262177 UYY262173:UYY262177 VIU262173:VIU262177 VSQ262173:VSQ262177 WCM262173:WCM262177 WMI262173:WMI262177 WWE262173:WWE262177 W327709:W327713 JS327709:JS327713 TO327709:TO327713 ADK327709:ADK327713 ANG327709:ANG327713 AXC327709:AXC327713 BGY327709:BGY327713 BQU327709:BQU327713 CAQ327709:CAQ327713 CKM327709:CKM327713 CUI327709:CUI327713 DEE327709:DEE327713 DOA327709:DOA327713 DXW327709:DXW327713 EHS327709:EHS327713 ERO327709:ERO327713 FBK327709:FBK327713 FLG327709:FLG327713 FVC327709:FVC327713 GEY327709:GEY327713 GOU327709:GOU327713 GYQ327709:GYQ327713 HIM327709:HIM327713 HSI327709:HSI327713 ICE327709:ICE327713 IMA327709:IMA327713 IVW327709:IVW327713 JFS327709:JFS327713 JPO327709:JPO327713 JZK327709:JZK327713 KJG327709:KJG327713 KTC327709:KTC327713 LCY327709:LCY327713 LMU327709:LMU327713 LWQ327709:LWQ327713 MGM327709:MGM327713 MQI327709:MQI327713 NAE327709:NAE327713 NKA327709:NKA327713 NTW327709:NTW327713 ODS327709:ODS327713 ONO327709:ONO327713 OXK327709:OXK327713 PHG327709:PHG327713 PRC327709:PRC327713 QAY327709:QAY327713 QKU327709:QKU327713 QUQ327709:QUQ327713 REM327709:REM327713 ROI327709:ROI327713 RYE327709:RYE327713 SIA327709:SIA327713 SRW327709:SRW327713 TBS327709:TBS327713 TLO327709:TLO327713 TVK327709:TVK327713 UFG327709:UFG327713 UPC327709:UPC327713 UYY327709:UYY327713 VIU327709:VIU327713 VSQ327709:VSQ327713 WCM327709:WCM327713 WMI327709:WMI327713 WWE327709:WWE327713 W393245:W393249 JS393245:JS393249 TO393245:TO393249 ADK393245:ADK393249 ANG393245:ANG393249 AXC393245:AXC393249 BGY393245:BGY393249 BQU393245:BQU393249 CAQ393245:CAQ393249 CKM393245:CKM393249 CUI393245:CUI393249 DEE393245:DEE393249 DOA393245:DOA393249 DXW393245:DXW393249 EHS393245:EHS393249 ERO393245:ERO393249 FBK393245:FBK393249 FLG393245:FLG393249 FVC393245:FVC393249 GEY393245:GEY393249 GOU393245:GOU393249 GYQ393245:GYQ393249 HIM393245:HIM393249 HSI393245:HSI393249 ICE393245:ICE393249 IMA393245:IMA393249 IVW393245:IVW393249 JFS393245:JFS393249 JPO393245:JPO393249 JZK393245:JZK393249 KJG393245:KJG393249 KTC393245:KTC393249 LCY393245:LCY393249 LMU393245:LMU393249 LWQ393245:LWQ393249 MGM393245:MGM393249 MQI393245:MQI393249 NAE393245:NAE393249 NKA393245:NKA393249 NTW393245:NTW393249 ODS393245:ODS393249 ONO393245:ONO393249 OXK393245:OXK393249 PHG393245:PHG393249 PRC393245:PRC393249 QAY393245:QAY393249 QKU393245:QKU393249 QUQ393245:QUQ393249 REM393245:REM393249 ROI393245:ROI393249 RYE393245:RYE393249 SIA393245:SIA393249 SRW393245:SRW393249 TBS393245:TBS393249 TLO393245:TLO393249 TVK393245:TVK393249 UFG393245:UFG393249 UPC393245:UPC393249 UYY393245:UYY393249 VIU393245:VIU393249 VSQ393245:VSQ393249 WCM393245:WCM393249 WMI393245:WMI393249 WWE393245:WWE393249 W458781:W458785 JS458781:JS458785 TO458781:TO458785 ADK458781:ADK458785 ANG458781:ANG458785 AXC458781:AXC458785 BGY458781:BGY458785 BQU458781:BQU458785 CAQ458781:CAQ458785 CKM458781:CKM458785 CUI458781:CUI458785 DEE458781:DEE458785 DOA458781:DOA458785 DXW458781:DXW458785 EHS458781:EHS458785 ERO458781:ERO458785 FBK458781:FBK458785 FLG458781:FLG458785 FVC458781:FVC458785 GEY458781:GEY458785 GOU458781:GOU458785 GYQ458781:GYQ458785 HIM458781:HIM458785 HSI458781:HSI458785 ICE458781:ICE458785 IMA458781:IMA458785 IVW458781:IVW458785 JFS458781:JFS458785 JPO458781:JPO458785 JZK458781:JZK458785 KJG458781:KJG458785 KTC458781:KTC458785 LCY458781:LCY458785 LMU458781:LMU458785 LWQ458781:LWQ458785 MGM458781:MGM458785 MQI458781:MQI458785 NAE458781:NAE458785 NKA458781:NKA458785 NTW458781:NTW458785 ODS458781:ODS458785 ONO458781:ONO458785 OXK458781:OXK458785 PHG458781:PHG458785 PRC458781:PRC458785 QAY458781:QAY458785 QKU458781:QKU458785 QUQ458781:QUQ458785 REM458781:REM458785 ROI458781:ROI458785 RYE458781:RYE458785 SIA458781:SIA458785 SRW458781:SRW458785 TBS458781:TBS458785 TLO458781:TLO458785 TVK458781:TVK458785 UFG458781:UFG458785 UPC458781:UPC458785 UYY458781:UYY458785 VIU458781:VIU458785 VSQ458781:VSQ458785 WCM458781:WCM458785 WMI458781:WMI458785 WWE458781:WWE458785 W524317:W524321 JS524317:JS524321 TO524317:TO524321 ADK524317:ADK524321 ANG524317:ANG524321 AXC524317:AXC524321 BGY524317:BGY524321 BQU524317:BQU524321 CAQ524317:CAQ524321 CKM524317:CKM524321 CUI524317:CUI524321 DEE524317:DEE524321 DOA524317:DOA524321 DXW524317:DXW524321 EHS524317:EHS524321 ERO524317:ERO524321 FBK524317:FBK524321 FLG524317:FLG524321 FVC524317:FVC524321 GEY524317:GEY524321 GOU524317:GOU524321 GYQ524317:GYQ524321 HIM524317:HIM524321 HSI524317:HSI524321 ICE524317:ICE524321 IMA524317:IMA524321 IVW524317:IVW524321 JFS524317:JFS524321 JPO524317:JPO524321 JZK524317:JZK524321 KJG524317:KJG524321 KTC524317:KTC524321 LCY524317:LCY524321 LMU524317:LMU524321 LWQ524317:LWQ524321 MGM524317:MGM524321 MQI524317:MQI524321 NAE524317:NAE524321 NKA524317:NKA524321 NTW524317:NTW524321 ODS524317:ODS524321 ONO524317:ONO524321 OXK524317:OXK524321 PHG524317:PHG524321 PRC524317:PRC524321 QAY524317:QAY524321 QKU524317:QKU524321 QUQ524317:QUQ524321 REM524317:REM524321 ROI524317:ROI524321 RYE524317:RYE524321 SIA524317:SIA524321 SRW524317:SRW524321 TBS524317:TBS524321 TLO524317:TLO524321 TVK524317:TVK524321 UFG524317:UFG524321 UPC524317:UPC524321 UYY524317:UYY524321 VIU524317:VIU524321 VSQ524317:VSQ524321 WCM524317:WCM524321 WMI524317:WMI524321 WWE524317:WWE524321 W589853:W589857 JS589853:JS589857 TO589853:TO589857 ADK589853:ADK589857 ANG589853:ANG589857 AXC589853:AXC589857 BGY589853:BGY589857 BQU589853:BQU589857 CAQ589853:CAQ589857 CKM589853:CKM589857 CUI589853:CUI589857 DEE589853:DEE589857 DOA589853:DOA589857 DXW589853:DXW589857 EHS589853:EHS589857 ERO589853:ERO589857 FBK589853:FBK589857 FLG589853:FLG589857 FVC589853:FVC589857 GEY589853:GEY589857 GOU589853:GOU589857 GYQ589853:GYQ589857 HIM589853:HIM589857 HSI589853:HSI589857 ICE589853:ICE589857 IMA589853:IMA589857 IVW589853:IVW589857 JFS589853:JFS589857 JPO589853:JPO589857 JZK589853:JZK589857 KJG589853:KJG589857 KTC589853:KTC589857 LCY589853:LCY589857 LMU589853:LMU589857 LWQ589853:LWQ589857 MGM589853:MGM589857 MQI589853:MQI589857 NAE589853:NAE589857 NKA589853:NKA589857 NTW589853:NTW589857 ODS589853:ODS589857 ONO589853:ONO589857 OXK589853:OXK589857 PHG589853:PHG589857 PRC589853:PRC589857 QAY589853:QAY589857 QKU589853:QKU589857 QUQ589853:QUQ589857 REM589853:REM589857 ROI589853:ROI589857 RYE589853:RYE589857 SIA589853:SIA589857 SRW589853:SRW589857 TBS589853:TBS589857 TLO589853:TLO589857 TVK589853:TVK589857 UFG589853:UFG589857 UPC589853:UPC589857 UYY589853:UYY589857 VIU589853:VIU589857 VSQ589853:VSQ589857 WCM589853:WCM589857 WMI589853:WMI589857 WWE589853:WWE589857 W655389:W655393 JS655389:JS655393 TO655389:TO655393 ADK655389:ADK655393 ANG655389:ANG655393 AXC655389:AXC655393 BGY655389:BGY655393 BQU655389:BQU655393 CAQ655389:CAQ655393 CKM655389:CKM655393 CUI655389:CUI655393 DEE655389:DEE655393 DOA655389:DOA655393 DXW655389:DXW655393 EHS655389:EHS655393 ERO655389:ERO655393 FBK655389:FBK655393 FLG655389:FLG655393 FVC655389:FVC655393 GEY655389:GEY655393 GOU655389:GOU655393 GYQ655389:GYQ655393 HIM655389:HIM655393 HSI655389:HSI655393 ICE655389:ICE655393 IMA655389:IMA655393 IVW655389:IVW655393 JFS655389:JFS655393 JPO655389:JPO655393 JZK655389:JZK655393 KJG655389:KJG655393 KTC655389:KTC655393 LCY655389:LCY655393 LMU655389:LMU655393 LWQ655389:LWQ655393 MGM655389:MGM655393 MQI655389:MQI655393 NAE655389:NAE655393 NKA655389:NKA655393 NTW655389:NTW655393 ODS655389:ODS655393 ONO655389:ONO655393 OXK655389:OXK655393 PHG655389:PHG655393 PRC655389:PRC655393 QAY655389:QAY655393 QKU655389:QKU655393 QUQ655389:QUQ655393 REM655389:REM655393 ROI655389:ROI655393 RYE655389:RYE655393 SIA655389:SIA655393 SRW655389:SRW655393 TBS655389:TBS655393 TLO655389:TLO655393 TVK655389:TVK655393 UFG655389:UFG655393 UPC655389:UPC655393 UYY655389:UYY655393 VIU655389:VIU655393 VSQ655389:VSQ655393 WCM655389:WCM655393 WMI655389:WMI655393 WWE655389:WWE655393 W720925:W720929 JS720925:JS720929 TO720925:TO720929 ADK720925:ADK720929 ANG720925:ANG720929 AXC720925:AXC720929 BGY720925:BGY720929 BQU720925:BQU720929 CAQ720925:CAQ720929 CKM720925:CKM720929 CUI720925:CUI720929 DEE720925:DEE720929 DOA720925:DOA720929 DXW720925:DXW720929 EHS720925:EHS720929 ERO720925:ERO720929 FBK720925:FBK720929 FLG720925:FLG720929 FVC720925:FVC720929 GEY720925:GEY720929 GOU720925:GOU720929 GYQ720925:GYQ720929 HIM720925:HIM720929 HSI720925:HSI720929 ICE720925:ICE720929 IMA720925:IMA720929 IVW720925:IVW720929 JFS720925:JFS720929 JPO720925:JPO720929 JZK720925:JZK720929 KJG720925:KJG720929 KTC720925:KTC720929 LCY720925:LCY720929 LMU720925:LMU720929 LWQ720925:LWQ720929 MGM720925:MGM720929 MQI720925:MQI720929 NAE720925:NAE720929 NKA720925:NKA720929 NTW720925:NTW720929 ODS720925:ODS720929 ONO720925:ONO720929 OXK720925:OXK720929 PHG720925:PHG720929 PRC720925:PRC720929 QAY720925:QAY720929 QKU720925:QKU720929 QUQ720925:QUQ720929 REM720925:REM720929 ROI720925:ROI720929 RYE720925:RYE720929 SIA720925:SIA720929 SRW720925:SRW720929 TBS720925:TBS720929 TLO720925:TLO720929 TVK720925:TVK720929 UFG720925:UFG720929 UPC720925:UPC720929 UYY720925:UYY720929 VIU720925:VIU720929 VSQ720925:VSQ720929 WCM720925:WCM720929 WMI720925:WMI720929 WWE720925:WWE720929 W786461:W786465 JS786461:JS786465 TO786461:TO786465 ADK786461:ADK786465 ANG786461:ANG786465 AXC786461:AXC786465 BGY786461:BGY786465 BQU786461:BQU786465 CAQ786461:CAQ786465 CKM786461:CKM786465 CUI786461:CUI786465 DEE786461:DEE786465 DOA786461:DOA786465 DXW786461:DXW786465 EHS786461:EHS786465 ERO786461:ERO786465 FBK786461:FBK786465 FLG786461:FLG786465 FVC786461:FVC786465 GEY786461:GEY786465 GOU786461:GOU786465 GYQ786461:GYQ786465 HIM786461:HIM786465 HSI786461:HSI786465 ICE786461:ICE786465 IMA786461:IMA786465 IVW786461:IVW786465 JFS786461:JFS786465 JPO786461:JPO786465 JZK786461:JZK786465 KJG786461:KJG786465 KTC786461:KTC786465 LCY786461:LCY786465 LMU786461:LMU786465 LWQ786461:LWQ786465 MGM786461:MGM786465 MQI786461:MQI786465 NAE786461:NAE786465 NKA786461:NKA786465 NTW786461:NTW786465 ODS786461:ODS786465 ONO786461:ONO786465 OXK786461:OXK786465 PHG786461:PHG786465 PRC786461:PRC786465 QAY786461:QAY786465 QKU786461:QKU786465 QUQ786461:QUQ786465 REM786461:REM786465 ROI786461:ROI786465 RYE786461:RYE786465 SIA786461:SIA786465 SRW786461:SRW786465 TBS786461:TBS786465 TLO786461:TLO786465 TVK786461:TVK786465 UFG786461:UFG786465 UPC786461:UPC786465 UYY786461:UYY786465 VIU786461:VIU786465 VSQ786461:VSQ786465 WCM786461:WCM786465 WMI786461:WMI786465 WWE786461:WWE786465 W851997:W852001 JS851997:JS852001 TO851997:TO852001 ADK851997:ADK852001 ANG851997:ANG852001 AXC851997:AXC852001 BGY851997:BGY852001 BQU851997:BQU852001 CAQ851997:CAQ852001 CKM851997:CKM852001 CUI851997:CUI852001 DEE851997:DEE852001 DOA851997:DOA852001 DXW851997:DXW852001 EHS851997:EHS852001 ERO851997:ERO852001 FBK851997:FBK852001 FLG851997:FLG852001 FVC851997:FVC852001 GEY851997:GEY852001 GOU851997:GOU852001 GYQ851997:GYQ852001 HIM851997:HIM852001 HSI851997:HSI852001 ICE851997:ICE852001 IMA851997:IMA852001 IVW851997:IVW852001 JFS851997:JFS852001 JPO851997:JPO852001 JZK851997:JZK852001 KJG851997:KJG852001 KTC851997:KTC852001 LCY851997:LCY852001 LMU851997:LMU852001 LWQ851997:LWQ852001 MGM851997:MGM852001 MQI851997:MQI852001 NAE851997:NAE852001 NKA851997:NKA852001 NTW851997:NTW852001 ODS851997:ODS852001 ONO851997:ONO852001 OXK851997:OXK852001 PHG851997:PHG852001 PRC851997:PRC852001 QAY851997:QAY852001 QKU851997:QKU852001 QUQ851997:QUQ852001 REM851997:REM852001 ROI851997:ROI852001 RYE851997:RYE852001 SIA851997:SIA852001 SRW851997:SRW852001 TBS851997:TBS852001 TLO851997:TLO852001 TVK851997:TVK852001 UFG851997:UFG852001 UPC851997:UPC852001 UYY851997:UYY852001 VIU851997:VIU852001 VSQ851997:VSQ852001 WCM851997:WCM852001 WMI851997:WMI852001 WWE851997:WWE852001 W917533:W917537 JS917533:JS917537 TO917533:TO917537 ADK917533:ADK917537 ANG917533:ANG917537 AXC917533:AXC917537 BGY917533:BGY917537 BQU917533:BQU917537 CAQ917533:CAQ917537 CKM917533:CKM917537 CUI917533:CUI917537 DEE917533:DEE917537 DOA917533:DOA917537 DXW917533:DXW917537 EHS917533:EHS917537 ERO917533:ERO917537 FBK917533:FBK917537 FLG917533:FLG917537 FVC917533:FVC917537 GEY917533:GEY917537 GOU917533:GOU917537 GYQ917533:GYQ917537 HIM917533:HIM917537 HSI917533:HSI917537 ICE917533:ICE917537 IMA917533:IMA917537 IVW917533:IVW917537 JFS917533:JFS917537 JPO917533:JPO917537 JZK917533:JZK917537 KJG917533:KJG917537 KTC917533:KTC917537 LCY917533:LCY917537 LMU917533:LMU917537 LWQ917533:LWQ917537 MGM917533:MGM917537 MQI917533:MQI917537 NAE917533:NAE917537 NKA917533:NKA917537 NTW917533:NTW917537 ODS917533:ODS917537 ONO917533:ONO917537 OXK917533:OXK917537 PHG917533:PHG917537 PRC917533:PRC917537 QAY917533:QAY917537 QKU917533:QKU917537 QUQ917533:QUQ917537 REM917533:REM917537 ROI917533:ROI917537 RYE917533:RYE917537 SIA917533:SIA917537 SRW917533:SRW917537 TBS917533:TBS917537 TLO917533:TLO917537 TVK917533:TVK917537 UFG917533:UFG917537 UPC917533:UPC917537 UYY917533:UYY917537 VIU917533:VIU917537 VSQ917533:VSQ917537 WCM917533:WCM917537 WMI917533:WMI917537 WWE917533:WWE917537 W983069:W983073 JS983069:JS983073 TO983069:TO983073 ADK983069:ADK983073 ANG983069:ANG983073 AXC983069:AXC983073 BGY983069:BGY983073 BQU983069:BQU983073 CAQ983069:CAQ983073 CKM983069:CKM983073 CUI983069:CUI983073 DEE983069:DEE983073 DOA983069:DOA983073 DXW983069:DXW983073 EHS983069:EHS983073 ERO983069:ERO983073 FBK983069:FBK983073 FLG983069:FLG983073 FVC983069:FVC983073 GEY983069:GEY983073 GOU983069:GOU983073 GYQ983069:GYQ983073 HIM983069:HIM983073 HSI983069:HSI983073 ICE983069:ICE983073 IMA983069:IMA983073 IVW983069:IVW983073 JFS983069:JFS983073 JPO983069:JPO983073 JZK983069:JZK983073 KJG983069:KJG983073 KTC983069:KTC983073 LCY983069:LCY983073 LMU983069:LMU983073 LWQ983069:LWQ983073 MGM983069:MGM983073 MQI983069:MQI983073 NAE983069:NAE983073 NKA983069:NKA983073 NTW983069:NTW983073 ODS983069:ODS983073 ONO983069:ONO983073 OXK983069:OXK983073 PHG983069:PHG983073 PRC983069:PRC983073 QAY983069:QAY983073 QKU983069:QKU983073 QUQ983069:QUQ983073 REM983069:REM983073 ROI983069:ROI983073 RYE983069:RYE983073 SIA983069:SIA983073 SRW983069:SRW983073 TBS983069:TBS983073 TLO983069:TLO983073 TVK983069:TVK983073 UFG983069:UFG983073 UPC983069:UPC983073 UYY983069:UYY983073 VIU983069:VIU983073 VSQ983069:VSQ983073 WCM983069:WCM983073 WMI983069:WMI983073 WWE983069:WWE983073 WWE31:WWE34 WMI31:WMI34 WCM31:WCM34 VSQ31:VSQ34 VIU31:VIU34 UYY31:UYY34 UPC31:UPC34 UFG31:UFG34 TVK31:TVK34 TLO31:TLO34 TBS31:TBS34 SRW31:SRW34 SIA31:SIA34 RYE31:RYE34 ROI31:ROI34 REM31:REM34 QUQ31:QUQ34 QKU31:QKU34 QAY31:QAY34 PRC31:PRC34 PHG31:PHG34 OXK31:OXK34 ONO31:ONO34 ODS31:ODS34 NTW31:NTW34 NKA31:NKA34 NAE31:NAE34 MQI31:MQI34 MGM31:MGM34 LWQ31:LWQ34 LMU31:LMU34 LCY31:LCY34 KTC31:KTC34 KJG31:KJG34 JZK31:JZK34 JPO31:JPO34 JFS31:JFS34 IVW31:IVW34 IMA31:IMA34 ICE31:ICE34 HSI31:HSI34 HIM31:HIM34 GYQ31:GYQ34 GOU31:GOU34 GEY31:GEY34 FVC31:FVC34 FLG31:FLG34 FBK31:FBK34 ERO31:ERO34 EHS31:EHS34 DXW31:DXW34 DOA31:DOA34 DEE31:DEE34 CUI31:CUI34 CKM31:CKM34 CAQ31:CAQ34 BQU31:BQU34 BGY31:BGY34 AXC31:AXC34 ANG31:ANG34 ADK31:ADK34 TO31:TO34 JS31:JS34 W31:W34">
      <formula1>$I$2:$I$4</formula1>
    </dataValidation>
  </dataValidations>
  <hyperlinks>
    <hyperlink ref="S34" r:id="rId1"/>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12</vt:i4>
      </vt:variant>
    </vt:vector>
  </HeadingPairs>
  <TitlesOfParts>
    <vt:vector size="28" baseType="lpstr">
      <vt:lpstr>CONSOLIDADO</vt:lpstr>
      <vt:lpstr>DIC-01</vt:lpstr>
      <vt:lpstr>DIP-02</vt:lpstr>
      <vt:lpstr>AC-10</vt:lpstr>
      <vt:lpstr>IDP-04</vt:lpstr>
      <vt:lpstr>GD-07</vt:lpstr>
      <vt:lpstr>GC-08</vt:lpstr>
      <vt:lpstr>GJ-09</vt:lpstr>
      <vt:lpstr>GRF-11</vt:lpstr>
      <vt:lpstr>GT-12</vt:lpstr>
      <vt:lpstr>GTH-13</vt:lpstr>
      <vt:lpstr>GF-14</vt:lpstr>
      <vt:lpstr>CID-15</vt:lpstr>
      <vt:lpstr>EC-16</vt:lpstr>
      <vt:lpstr>MIC-03</vt:lpstr>
      <vt:lpstr>LISTAS</vt:lpstr>
      <vt:lpstr>_1._RESULTADOS_GENERALES_DEL_PLAN__DE_MEJORAMIENTO_IDEP</vt:lpstr>
      <vt:lpstr>_2._RESULTADOS_POR_TIPOLOGÍA_DE_ACCIONES</vt:lpstr>
      <vt:lpstr>_3._RESULTADOS_DE_ACCIONES_POR_PROCESO</vt:lpstr>
      <vt:lpstr>AREA</vt:lpstr>
      <vt:lpstr>'GD-07'!Criterios</vt:lpstr>
      <vt:lpstr>ESTADOHALLAZGO</vt:lpstr>
      <vt:lpstr>FUENTE</vt:lpstr>
      <vt:lpstr>MENÚ_DEL_REPORTE_CONSOLIDADO</vt:lpstr>
      <vt:lpstr>PROCESOS</vt:lpstr>
      <vt:lpstr>SUBSISTEMAS</vt:lpstr>
      <vt:lpstr>TIPOACCION</vt:lpstr>
      <vt:lpstr>TIPOHALLAZGO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Nadia Aixa Pineda Sarmiento</dc:creator>
  <cp:lastModifiedBy>Sistema Integrado de Gestión</cp:lastModifiedBy>
  <dcterms:created xsi:type="dcterms:W3CDTF">2017-11-27T18:50:14Z</dcterms:created>
  <dcterms:modified xsi:type="dcterms:W3CDTF">2019-03-18T19:44:05Z</dcterms:modified>
</cp:coreProperties>
</file>